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2" activeTab="9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характеристики" sheetId="5" r:id="rId5"/>
    <sheet name="ГВС инвестиции" sheetId="6" r:id="rId6"/>
    <sheet name="ГВС доступ" sheetId="7" r:id="rId7"/>
    <sheet name="Г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'ГВС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'TEHSHEET'!$B$19:$B$30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'REESTR'!$A$2:$C$63</definedName>
    <definedName name="LIST_ORG_WARM_VS">'REESTR_ORG'!$A$2:$H$54</definedName>
    <definedName name="logical" localSheetId="11">'[2]TEHSHEET'!$B$3:$B$4</definedName>
    <definedName name="logical">'TEHSHEET'!$B$3:$B$4</definedName>
    <definedName name="mo">'Титульный'!$G$23</definedName>
    <definedName name="MO_LIST_10">'REESTR'!$B$57:$B$63</definedName>
    <definedName name="MO_LIST_11">'REESTR'!$A$46:$A$54</definedName>
    <definedName name="MO_LIST_12">'REESTR'!$A$55:$A$60</definedName>
    <definedName name="MO_LIST_13">'REESTR'!$A$61:$A$68</definedName>
    <definedName name="MO_LIST_14">'REESTR'!$A$69:$A$74</definedName>
    <definedName name="MO_LIST_2">'REESTR'!$B$2:$B$7</definedName>
    <definedName name="MO_LIST_3">'REESTR'!$B$8</definedName>
    <definedName name="MO_LIST_4">'REESTR'!$B$9</definedName>
    <definedName name="MO_LIST_5">'REESTR'!$B$10:$B$19</definedName>
    <definedName name="MO_LIST_6">'REESTR'!$B$20:$B$27</definedName>
    <definedName name="MO_LIST_7">'REESTR'!$B$28:$B$40</definedName>
    <definedName name="MO_LIST_8">'REESTR'!$B$41:$B$48</definedName>
    <definedName name="MO_LIST_9">'REESTR'!$B$49:$B$56</definedName>
    <definedName name="mo_zag">'Титульный'!$E$23</definedName>
    <definedName name="mr">'Титульный'!$G$22</definedName>
    <definedName name="MR_ADD">'ГВС инвестиции'!$J:$J</definedName>
    <definedName name="MR_LIST">'REESTR'!$D$2:$D$10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<sst xmlns="http://schemas.openxmlformats.org/spreadsheetml/2006/main" count="1212" uniqueCount="699">
  <si>
    <t>Источник официального опубликования</t>
  </si>
  <si>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</si>
  <si>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</si>
  <si>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</si>
  <si>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</si>
  <si>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</si>
  <si>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</si>
  <si>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</si>
  <si>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</si>
  <si>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</si>
  <si>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</si>
  <si>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</si>
  <si>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</si>
  <si>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</si>
  <si>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</si>
  <si>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</si>
  <si>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</si>
  <si>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</si>
  <si>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</si>
  <si>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</si>
  <si>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</si>
  <si>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</si>
  <si>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</si>
  <si>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</si>
  <si>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</si>
  <si>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</si>
  <si>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</si>
  <si>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</si>
  <si>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</si>
  <si>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</si>
  <si>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</si>
  <si>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et_ssilki_1</t>
  </si>
  <si>
    <t>et_tsdostup_1</t>
  </si>
  <si>
    <t>Удалить теплоноситель</t>
  </si>
  <si>
    <t>Добавить систему гор. водоснабжения</t>
  </si>
  <si>
    <t>Ссылки на публикации</t>
  </si>
  <si>
    <t>соответствие состава и свойств горячей воды установленным санитарным нормам и правилам(Отношение удовлетворительных проб(показателей) к общему количеству взятых проб(показателей) за отчетный период. если пробы(показатели) не исследовались - оставить графу пустой.)</t>
  </si>
  <si>
    <t>резерв мощности системы горячего водоснабжения (тыс.куб.м/сутки)</t>
  </si>
  <si>
    <t>3.11.1</t>
  </si>
  <si>
    <t>3.11.2</t>
  </si>
  <si>
    <t>эффективность реализации инвестиционной программы:</t>
  </si>
  <si>
    <t>3.10.1</t>
  </si>
  <si>
    <t>3.10.2</t>
  </si>
  <si>
    <t>отчисления на социальные нужды</t>
  </si>
  <si>
    <t>расходы на оплату труда основного производственного персонала</t>
  </si>
  <si>
    <t>Комментарии(ограничение на длинну текста - 300 символов)</t>
  </si>
  <si>
    <t>Справочно: количество выданных техусловий на подключение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</si>
  <si>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</si>
  <si>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</si>
  <si>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</si>
  <si>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</si>
  <si>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Информация о ценах (тарифах) на регулируемые товары и услуги и надбавках к этим ценам (тарифам)</t>
  </si>
  <si>
    <t>Значение</t>
  </si>
  <si>
    <t>1</t>
  </si>
  <si>
    <t>среднесписочная численность основного производственного персонала</t>
  </si>
  <si>
    <t>Информация об инвестиционных программах и отчетах об их реализации</t>
  </si>
  <si>
    <t>производство (некомбинированная выработка)+сбыт</t>
  </si>
  <si>
    <t>производство (некомбинированная выработка)+передача+сбыт</t>
  </si>
  <si>
    <t>производство комбинированная выработка</t>
  </si>
  <si>
    <t>Передача+Сбыт</t>
  </si>
  <si>
    <t>производство (некомбинированная выработка)</t>
  </si>
  <si>
    <t>Передача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</si>
  <si>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</si>
  <si>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</si>
  <si>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</si>
  <si>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</si>
  <si>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</si>
  <si>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</si>
  <si>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</si>
  <si>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</si>
  <si>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</si>
  <si>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</si>
  <si>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</si>
  <si>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</si>
  <si>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</si>
  <si>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</si>
  <si>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</si>
  <si>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</si>
  <si>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</si>
  <si>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</si>
  <si>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</si>
  <si>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</si>
  <si>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</si>
  <si>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</si>
  <si>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</si>
  <si>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</si>
  <si>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</si>
  <si>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</si>
  <si>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</si>
  <si>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</si>
  <si>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</si>
  <si>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</si>
  <si>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</si>
  <si>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</si>
  <si>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тыс. Гкал</t>
  </si>
  <si>
    <t>км</t>
  </si>
  <si>
    <t>чел.</t>
  </si>
  <si>
    <t>производство (некомбинированная выработка)+передача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</si>
  <si>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</si>
  <si>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</si>
  <si>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</si>
  <si>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</si>
  <si>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</si>
  <si>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</si>
  <si>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</si>
  <si>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</si>
  <si>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</si>
  <si>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</si>
  <si>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</si>
  <si>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</si>
  <si>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</si>
  <si>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</si>
  <si>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</si>
  <si>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</si>
  <si>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</si>
  <si>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</si>
  <si>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</si>
  <si>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</si>
  <si>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</si>
  <si>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</si>
  <si>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</si>
  <si>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</si>
  <si>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</si>
  <si>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</si>
  <si>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</si>
  <si>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</si>
  <si>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</si>
  <si>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</si>
  <si>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</si>
  <si>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</si>
  <si>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</si>
  <si>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</si>
  <si>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</si>
  <si>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</si>
  <si>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</si>
  <si>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</si>
  <si>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</si>
  <si>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</si>
  <si>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</si>
  <si>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</si>
  <si>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</si>
  <si>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</si>
  <si>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</si>
  <si>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</si>
  <si>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</si>
  <si>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</si>
  <si>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</si>
  <si>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</si>
  <si>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</si>
  <si>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</si>
  <si>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</si>
  <si>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</si>
  <si>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</si>
  <si>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</si>
  <si>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</si>
  <si>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</si>
  <si>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</si>
  <si>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</si>
  <si>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</si>
  <si>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</si>
  <si>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</si>
  <si>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</si>
  <si>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аренда имущества, используемого в технологическом процессе</t>
  </si>
  <si>
    <t>расходы на оплату труда</t>
  </si>
  <si>
    <t>Субъект РФ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</si>
  <si>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</si>
  <si>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</si>
  <si>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</si>
  <si>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</si>
  <si>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</si>
  <si>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</si>
  <si>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</si>
  <si>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</si>
  <si>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</si>
  <si>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</si>
  <si>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</si>
  <si>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3.5.1</t>
  </si>
  <si>
    <t>3.5.2</t>
  </si>
  <si>
    <t>3.12</t>
  </si>
  <si>
    <t>3.12.2</t>
  </si>
  <si>
    <t>3.12.3</t>
  </si>
  <si>
    <t>3.12.1</t>
  </si>
  <si>
    <t>3.12.4</t>
  </si>
  <si>
    <t>3.12.5</t>
  </si>
  <si>
    <t>3.13</t>
  </si>
  <si>
    <t>вид регулируемой деятельности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</si>
  <si>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</si>
  <si>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</si>
  <si>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Покупная вода, в том числе:</t>
  </si>
  <si>
    <t>технического качества</t>
  </si>
  <si>
    <t>питьевого качества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</si>
  <si>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</si>
  <si>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валовая прибыль от продажи товаров и услуг по регулируемому виду деятельности</t>
  </si>
  <si>
    <t>тыс.куб.м</t>
  </si>
  <si>
    <t>Получено воды со стороны, в т.ч</t>
  </si>
  <si>
    <t>объем тепловой энергии, производимой с применением собственных источников и используемой для горячего водоснабжения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</si>
  <si>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</si>
  <si>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</si>
  <si>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</si>
  <si>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</si>
  <si>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</si>
  <si>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19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</si>
  <si>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</si>
  <si>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</si>
  <si>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</si>
  <si>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</si>
  <si>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</si>
  <si>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</si>
  <si>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</si>
  <si>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</si>
  <si>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</si>
  <si>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</si>
  <si>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</si>
  <si>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</si>
  <si>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</si>
  <si>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</si>
  <si>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</si>
  <si>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7.9</t>
  </si>
  <si>
    <t>Добавить показатель эффективности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</si>
  <si>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</si>
  <si>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</si>
  <si>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</si>
  <si>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</si>
  <si>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</si>
  <si>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3</t>
  </si>
  <si>
    <t>3.3.3</t>
  </si>
  <si>
    <t>протяженность водопроводных сетей (в однотрубном исчислении)</t>
  </si>
  <si>
    <t>объем покупаемой тепловой энергии (мощности), используемой для горячего водоснабжения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</si>
  <si>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</si>
  <si>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</si>
  <si>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</si>
  <si>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</si>
  <si>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2.1</t>
  </si>
  <si>
    <t>одноставочный</t>
  </si>
  <si>
    <t>двухставочный:</t>
  </si>
  <si>
    <t>тариф на подогрев воды</t>
  </si>
  <si>
    <t>ставка платы за потребление горячей воды</t>
  </si>
  <si>
    <t>ставка платы за содержание системы горячего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</si>
  <si>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</si>
  <si>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</si>
  <si>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</si>
  <si>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</si>
  <si>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</si>
  <si>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ГВС цены</t>
  </si>
  <si>
    <t>ГВС характеристики</t>
  </si>
  <si>
    <t>ГВС инвестиции</t>
  </si>
  <si>
    <t>ГВС доступ</t>
  </si>
  <si>
    <t>ГВС показатели</t>
  </si>
  <si>
    <t>количество аварий на системах горячего водоснабжения (единиц на км)</t>
  </si>
  <si>
    <t>количество часов (суммарно за календарный год) отклонения от нормативной температуры горячей воды в точке разбора</t>
  </si>
  <si>
    <t>Отчетный квартал:</t>
  </si>
  <si>
    <t>Тип предоставляемых данных:</t>
  </si>
  <si>
    <t>Отчетный год: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</si>
  <si>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</si>
  <si>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</si>
  <si>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</si>
  <si>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</si>
  <si>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</si>
  <si>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</si>
  <si>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</si>
  <si>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</si>
  <si>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</si>
  <si>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</si>
  <si>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</si>
  <si>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Утвержденные тарифы на горячую воду, в том числе:</t>
  </si>
  <si>
    <t>Утвержденная надбавка к ценам (тарифам) на горячую воду для потребителей, в том числе:</t>
  </si>
  <si>
    <t>Утвержденная надбавка к ценам (тарифам) на горячую воду для населения</t>
  </si>
  <si>
    <t>Утвержденная надбавка к ценам (тарифам) на горячую воду для бюджетных потребителей</t>
  </si>
  <si>
    <t>Утвержденная надбавка к ценам (тарифам) на горячую воду для прочих потребителей</t>
  </si>
  <si>
    <t>Утвержденная надбавка к тарифам регулируемых организаций на горячую воду</t>
  </si>
  <si>
    <t>Утвержденный тариф регулируемых организаций на подключение к системе горячего водоснабжения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</si>
  <si>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</si>
  <si>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</si>
  <si>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</si>
  <si>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</si>
  <si>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</si>
  <si>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</si>
  <si>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</si>
  <si>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</si>
  <si>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</si>
  <si>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</si>
  <si>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</si>
  <si>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</si>
  <si>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</si>
  <si>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</si>
  <si>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</si>
  <si>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</si>
  <si>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</si>
  <si>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</si>
  <si>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</si>
  <si>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</si>
  <si>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</si>
  <si>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</si>
  <si>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</si>
  <si>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</si>
  <si>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</si>
  <si>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</si>
  <si>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</si>
  <si>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</si>
  <si>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</si>
  <si>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</si>
  <si>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</si>
  <si>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</si>
  <si>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</si>
  <si>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</si>
  <si>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</si>
  <si>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</si>
  <si>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горячего водоснабжения</t>
  </si>
  <si>
    <t>кВт*ч/.куб.м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</si>
  <si>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</si>
  <si>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</si>
  <si>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</si>
  <si>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</si>
  <si>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</si>
  <si>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</si>
  <si>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</si>
  <si>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</si>
  <si>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</si>
  <si>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</si>
  <si>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</si>
  <si>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</si>
  <si>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</si>
  <si>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</si>
  <si>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</si>
  <si>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руб. за Гкал</t>
  </si>
  <si>
    <t>тыс.кВт*ч</t>
  </si>
  <si>
    <t>11.1</t>
  </si>
  <si>
    <t>11.2</t>
  </si>
  <si>
    <t>по приборам учета</t>
  </si>
  <si>
    <t>объем отпущенной потребителям тепловой энергии (по ГВС), в том числе:</t>
  </si>
  <si>
    <t>потери воды в сетях ГВС</t>
  </si>
  <si>
    <t>тепловые потери в сетях ГВС</t>
  </si>
  <si>
    <t>гКал/час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</si>
  <si>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</si>
  <si>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</si>
  <si>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</si>
  <si>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</si>
  <si>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</si>
  <si>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</si>
  <si>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</si>
  <si>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</si>
  <si>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</si>
  <si>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</si>
  <si>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</si>
  <si>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</si>
  <si>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</si>
  <si>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</si>
  <si>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</si>
  <si>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</si>
  <si>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</si>
  <si>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</si>
  <si>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</si>
  <si>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</si>
  <si>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</si>
  <si>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</si>
  <si>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</si>
  <si>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</si>
  <si>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</si>
  <si>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</si>
  <si>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</si>
  <si>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</si>
  <si>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</si>
  <si>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</si>
  <si>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</si>
  <si>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</si>
  <si>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</si>
  <si>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</si>
  <si>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</si>
  <si>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</si>
  <si>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</si>
  <si>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</si>
  <si>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</si>
  <si>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</si>
  <si>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</si>
  <si>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</si>
  <si>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</si>
  <si>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</si>
  <si>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</si>
  <si>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</si>
  <si>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</si>
  <si>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</si>
  <si>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</si>
  <si>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</si>
  <si>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</si>
  <si>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</si>
  <si>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</si>
  <si>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</si>
  <si>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</si>
  <si>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</si>
  <si>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</si>
  <si>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Заполненные шаблоны необходимо направлять через систему ЕИАС.</t>
  </si>
  <si>
    <t>Консультации по методологии заполнения форм:</t>
  </si>
  <si>
    <t>help@eias.ru</t>
  </si>
  <si>
    <t>потребность в финансовых средствах, необходимых для реализации инвестиционной программы (тыс.руб.)</t>
  </si>
  <si>
    <t>Наличие 2-ставочного тарифа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</si>
  <si>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</si>
  <si>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</si>
  <si>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</si>
  <si>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</si>
  <si>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</si>
  <si>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</si>
  <si>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</si>
  <si>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</si>
  <si>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</si>
  <si>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</si>
  <si>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</si>
  <si>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</si>
  <si>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</si>
  <si>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</si>
  <si>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</si>
  <si>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</si>
  <si>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</si>
  <si>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</si>
  <si>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</si>
  <si>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</si>
  <si>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</si>
  <si>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</si>
  <si>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</si>
  <si>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</si>
  <si>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средневзвешенная стоимость 1 кВт*ч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</si>
  <si>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</si>
  <si>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</si>
  <si>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</si>
  <si>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</si>
  <si>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</si>
  <si>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себестоимость производимых товаров (оказываемых услуг) по регулируемому виду деятельности, в том числе:</t>
  </si>
  <si>
    <t>1.1</t>
  </si>
  <si>
    <t>1.1.1</t>
  </si>
  <si>
    <t>1.1.2</t>
  </si>
  <si>
    <t>1.1.2.1</t>
  </si>
  <si>
    <t>1.1.2.2</t>
  </si>
  <si>
    <t>1.1.2.3</t>
  </si>
  <si>
    <t>1.2</t>
  </si>
  <si>
    <t>1.2.1</t>
  </si>
  <si>
    <t>1.2.2</t>
  </si>
  <si>
    <t>1.2.2.1</t>
  </si>
  <si>
    <t>1.2.2.2</t>
  </si>
  <si>
    <t>1.2.2.3</t>
  </si>
  <si>
    <t>1.3</t>
  </si>
  <si>
    <t>1.3.1</t>
  </si>
  <si>
    <t>1.3.2</t>
  </si>
  <si>
    <t>1.3.2.1</t>
  </si>
  <si>
    <t>1.3.2.2</t>
  </si>
  <si>
    <t>1.3.2.3</t>
  </si>
  <si>
    <t>2.2</t>
  </si>
  <si>
    <t>2.3</t>
  </si>
  <si>
    <t>Условия публичных договоров поставок горячей воды, оказания услуг в сфере горячего водоснабжения, в том числе договоров на подключение к системе горячего водоснабжения и информация о порядке выполнения мероприятий, связанных с подключением</t>
  </si>
  <si>
    <t>Гиагинский муниципальный район</t>
  </si>
  <si>
    <t>79605000</t>
  </si>
  <si>
    <t>Айрюмовское</t>
  </si>
  <si>
    <t>79605402</t>
  </si>
  <si>
    <t>Гиагинское</t>
  </si>
  <si>
    <t>79605407</t>
  </si>
  <si>
    <t>Дондуковское</t>
  </si>
  <si>
    <t>79605410</t>
  </si>
  <si>
    <t>Келермесское</t>
  </si>
  <si>
    <t>79605415</t>
  </si>
  <si>
    <t>Сергиевское</t>
  </si>
  <si>
    <t>79605420</t>
  </si>
  <si>
    <t>Город Адыгейск</t>
  </si>
  <si>
    <t>79703000</t>
  </si>
  <si>
    <t>Город Майкоп</t>
  </si>
  <si>
    <t>79701000</t>
  </si>
  <si>
    <t>Кошехабльский муниципальный район</t>
  </si>
  <si>
    <t>79615000</t>
  </si>
  <si>
    <t>Блечепсинское</t>
  </si>
  <si>
    <t>79615404</t>
  </si>
  <si>
    <t>Вольненское</t>
  </si>
  <si>
    <t>79615408</t>
  </si>
  <si>
    <t>Дмитриевское</t>
  </si>
  <si>
    <t>79615412</t>
  </si>
  <si>
    <t>Егерухайское</t>
  </si>
  <si>
    <t>79615415</t>
  </si>
  <si>
    <t>Игнатьевское</t>
  </si>
  <si>
    <t>79615418</t>
  </si>
  <si>
    <t>Кошехабльское</t>
  </si>
  <si>
    <t>79615420</t>
  </si>
  <si>
    <t>Майское</t>
  </si>
  <si>
    <t>79615425</t>
  </si>
  <si>
    <t>Натырбовское</t>
  </si>
  <si>
    <t>79615430</t>
  </si>
  <si>
    <t>Ходзинское</t>
  </si>
  <si>
    <t>79615445</t>
  </si>
  <si>
    <t>Красногвардейский муниципальный район</t>
  </si>
  <si>
    <t>79618000</t>
  </si>
  <si>
    <t>Белосельское</t>
  </si>
  <si>
    <t>79618404</t>
  </si>
  <si>
    <t>Большесидоровское</t>
  </si>
  <si>
    <t>79618408</t>
  </si>
  <si>
    <t>Еленовское</t>
  </si>
  <si>
    <t>79618415</t>
  </si>
  <si>
    <t>Красногвардейское</t>
  </si>
  <si>
    <t>79618420</t>
  </si>
  <si>
    <t>Садовское</t>
  </si>
  <si>
    <t>79618425</t>
  </si>
  <si>
    <t>Уляпское</t>
  </si>
  <si>
    <t>79618430</t>
  </si>
  <si>
    <t>Хатукайское</t>
  </si>
  <si>
    <t>79618435</t>
  </si>
  <si>
    <t>Майкопский муниципальный район</t>
  </si>
  <si>
    <t>79622000</t>
  </si>
  <si>
    <t>Абадзехское</t>
  </si>
  <si>
    <t>79622402</t>
  </si>
  <si>
    <t>Даховское</t>
  </si>
  <si>
    <t>79622407</t>
  </si>
  <si>
    <t>Кировское</t>
  </si>
  <si>
    <t>79622420</t>
  </si>
  <si>
    <t>Краснооктябрьское</t>
  </si>
  <si>
    <t>79622425</t>
  </si>
  <si>
    <t>Красноулькое</t>
  </si>
  <si>
    <t>79622428</t>
  </si>
  <si>
    <t>Кужорское</t>
  </si>
  <si>
    <t>79622434</t>
  </si>
  <si>
    <t>Победенское</t>
  </si>
  <si>
    <t>79622447</t>
  </si>
  <si>
    <t>Поселок Гузерипль</t>
  </si>
  <si>
    <t>79622710</t>
  </si>
  <si>
    <t>Поселок Каменномостский</t>
  </si>
  <si>
    <t>79622155</t>
  </si>
  <si>
    <t>Поселок Тульский</t>
  </si>
  <si>
    <t>79622151</t>
  </si>
  <si>
    <t>Станица Безводная</t>
  </si>
  <si>
    <t>79622720</t>
  </si>
  <si>
    <t>Тимирязевское</t>
  </si>
  <si>
    <t>79622452</t>
  </si>
  <si>
    <t>Тахтамукайский муниципальный район</t>
  </si>
  <si>
    <t>79630000</t>
  </si>
  <si>
    <t>Афипсипское</t>
  </si>
  <si>
    <t>79630405</t>
  </si>
  <si>
    <t>Козетское</t>
  </si>
  <si>
    <t>79630409</t>
  </si>
  <si>
    <t>Поселок Энем</t>
  </si>
  <si>
    <t>79630157</t>
  </si>
  <si>
    <t>Поселок Яблоновский</t>
  </si>
  <si>
    <t>79630159</t>
  </si>
  <si>
    <t>Старобжегокайское</t>
  </si>
  <si>
    <t>79630415</t>
  </si>
  <si>
    <t>Тахтамукайское</t>
  </si>
  <si>
    <t>79630420</t>
  </si>
  <si>
    <t>Шенджийское</t>
  </si>
  <si>
    <t>79630426</t>
  </si>
  <si>
    <t>Теучежский муниципальный район</t>
  </si>
  <si>
    <t>79633000</t>
  </si>
  <si>
    <t>Ассоколайское</t>
  </si>
  <si>
    <t>79633405</t>
  </si>
  <si>
    <t>Вочепшийское</t>
  </si>
  <si>
    <t>79633410</t>
  </si>
  <si>
    <t>Габукайское</t>
  </si>
  <si>
    <t>79633445</t>
  </si>
  <si>
    <t>Джиджихабльское</t>
  </si>
  <si>
    <t>79633415</t>
  </si>
  <si>
    <t>Понежукайское</t>
  </si>
  <si>
    <t>79633430</t>
  </si>
  <si>
    <t>Поселок Тлюстенхабль</t>
  </si>
  <si>
    <t>79633155</t>
  </si>
  <si>
    <t>Пчегатлукайское</t>
  </si>
  <si>
    <t>79633433</t>
  </si>
  <si>
    <t>Шовгеновский муниципальный район</t>
  </si>
  <si>
    <t>79640000</t>
  </si>
  <si>
    <t>Джерокайское</t>
  </si>
  <si>
    <t>79640405</t>
  </si>
  <si>
    <t>Дукмасовское</t>
  </si>
  <si>
    <t>79640408</t>
  </si>
  <si>
    <t>Заревское</t>
  </si>
  <si>
    <t>79640412</t>
  </si>
  <si>
    <t>Мамхегское</t>
  </si>
  <si>
    <t>79640418</t>
  </si>
  <si>
    <t>Хакуринохабльское</t>
  </si>
  <si>
    <t>79640430</t>
  </si>
  <si>
    <t>Хатажукайское</t>
  </si>
  <si>
    <t>79640425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</si>
  <si>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</si>
  <si>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</si>
  <si>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</si>
  <si>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</si>
  <si>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</si>
  <si>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</si>
  <si>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</si>
  <si>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</si>
  <si>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</si>
  <si>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МП "Труд" МО "Айрюмовское сельское поселение"</t>
  </si>
  <si>
    <t>0101008768</t>
  </si>
  <si>
    <t>010101001</t>
  </si>
  <si>
    <t>МП "Теплосети" МО "Гиагинское сельское поселение"</t>
  </si>
  <si>
    <t>0101009063</t>
  </si>
  <si>
    <t>МП Гиагинский "Жилкомсервис" МО "Гиагинское сельское поселение"</t>
  </si>
  <si>
    <t>0101007940</t>
  </si>
  <si>
    <t>МУП "Дондуковское ПКХ" МО "Дондуковское сельское поселение"</t>
  </si>
  <si>
    <t>0101005862</t>
  </si>
  <si>
    <t>МП "Келермесское" МО "Келермесское сельское поселение"</t>
  </si>
  <si>
    <t>0101008863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</si>
  <si>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</si>
  <si>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</si>
  <si>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</si>
  <si>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</si>
  <si>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</si>
  <si>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ЗАО "Картонтара"</t>
  </si>
  <si>
    <t>0105000304</t>
  </si>
  <si>
    <t>010501001</t>
  </si>
  <si>
    <t>МУП "Майкопводоканал"</t>
  </si>
  <si>
    <t>0105034504</t>
  </si>
  <si>
    <t>МУП "Майкопские тепловые сети"</t>
  </si>
  <si>
    <t>0105005180</t>
  </si>
  <si>
    <t>МУП "Дружба"</t>
  </si>
  <si>
    <t>0101006841</t>
  </si>
  <si>
    <t>МУП "ЖКХ Дмитриевское"</t>
  </si>
  <si>
    <t>0101009786</t>
  </si>
  <si>
    <t>МУП "Жилкомсервис"</t>
  </si>
  <si>
    <t>0101006859</t>
  </si>
  <si>
    <t>МУП ЖКХ "Майский"</t>
  </si>
  <si>
    <t>0101009803</t>
  </si>
  <si>
    <t>МУП ЖКХ "Майское"</t>
  </si>
  <si>
    <t>0103007819</t>
  </si>
  <si>
    <t>СПК "Колхоз Ленина"</t>
  </si>
  <si>
    <t>0102004886</t>
  </si>
  <si>
    <t>МПЖКХ "Красногвардейское"</t>
  </si>
  <si>
    <t>0101007122</t>
  </si>
  <si>
    <t>ООО "Уляпское"</t>
  </si>
  <si>
    <t>0101008535</t>
  </si>
  <si>
    <t>МП "Хатукайское"</t>
  </si>
  <si>
    <t>0101007130</t>
  </si>
  <si>
    <t>ООО "Гидротехник"</t>
  </si>
  <si>
    <t>0104013043</t>
  </si>
  <si>
    <t>010401001</t>
  </si>
  <si>
    <t>Муниципальное учреждение "Центральная районная больница Майкопского района"</t>
  </si>
  <si>
    <t>0104005564</t>
  </si>
  <si>
    <t>ООО "Теплотехник"</t>
  </si>
  <si>
    <t>0104012138</t>
  </si>
  <si>
    <t>Мостовский муниципальный район</t>
  </si>
  <si>
    <t>Поселок городского типа Мостовской</t>
  </si>
  <si>
    <t>03633151</t>
  </si>
  <si>
    <t>ОАО "Нефтегазгеотерм"</t>
  </si>
  <si>
    <t>2630024131</t>
  </si>
  <si>
    <t>234201001</t>
  </si>
  <si>
    <t>МУП ЖКХ "Афипсипское"</t>
  </si>
  <si>
    <t>0106011926</t>
  </si>
  <si>
    <t>ООО "ПРОГРЕСС"</t>
  </si>
  <si>
    <t>0107017303</t>
  </si>
  <si>
    <t>ООО "ТЕПЛОЭНЕРГО-1"</t>
  </si>
  <si>
    <t>0107017261</t>
  </si>
  <si>
    <t>ООО "Теплоэнерго"</t>
  </si>
  <si>
    <t>0106010908</t>
  </si>
  <si>
    <t>ООО Фирма "Гарантия"</t>
  </si>
  <si>
    <t>0106006789</t>
  </si>
  <si>
    <t>ООО "Газпром трансгаз-Кубань" филиал Краснодарское линейное производственное управление магистральных газопроводов</t>
  </si>
  <si>
    <t>2308128945</t>
  </si>
  <si>
    <t>010702001</t>
  </si>
  <si>
    <t>ООО "Зенит"</t>
  </si>
  <si>
    <t>0106007944</t>
  </si>
  <si>
    <t>ООО "Зенит-2"</t>
  </si>
  <si>
    <t>0107009535</t>
  </si>
  <si>
    <t>ООО "Стрелец"</t>
  </si>
  <si>
    <t>0107008877</t>
  </si>
  <si>
    <t>ООО МКХ "Краснодарское"</t>
  </si>
  <si>
    <t>0107009253</t>
  </si>
  <si>
    <t>ООО "Универсал"</t>
  </si>
  <si>
    <t>0107018988</t>
  </si>
  <si>
    <t>МУП "Водоканал"</t>
  </si>
  <si>
    <t>0107011100</t>
  </si>
  <si>
    <t>ООО "ЖилКомСервис"</t>
  </si>
  <si>
    <t>0107018392</t>
  </si>
  <si>
    <t>ООО "ВОСХОД"</t>
  </si>
  <si>
    <t>0107008820</t>
  </si>
  <si>
    <t>МП "ЖКХ" Теучежского района</t>
  </si>
  <si>
    <t>0107013764</t>
  </si>
  <si>
    <t>МП Шовгеновского района "Жилкомсервис"</t>
  </si>
  <si>
    <t>0108003818</t>
  </si>
  <si>
    <t>Не указано значение!</t>
  </si>
  <si>
    <t>Ошибка</t>
  </si>
  <si>
    <t>Титульный!H9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</si>
  <si>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</si>
  <si>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</si>
  <si>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</si>
  <si>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</si>
  <si>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</si>
  <si>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</si>
  <si>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Нет</t>
  </si>
  <si>
    <t>385000 Майкоп ул. Гагарина,156</t>
  </si>
  <si>
    <t>Ефремов Евгений Николаевич</t>
  </si>
  <si>
    <t>8-8772-52-73-12</t>
  </si>
  <si>
    <t>Курашинова Наталья Анатольевна</t>
  </si>
  <si>
    <t>8-8772-52-72-94</t>
  </si>
  <si>
    <t>Виноградова Татьяна Михайловна</t>
  </si>
  <si>
    <t>Зам.директора по экономике и финансам</t>
  </si>
  <si>
    <t>8-8772-57-16-90</t>
  </si>
  <si>
    <t>maikopt@mail.ru</t>
  </si>
  <si>
    <t>30.11.2010г. № 90-па</t>
  </si>
  <si>
    <t>Управление государственного регулирования цен и тарифов республики Адыгея</t>
  </si>
  <si>
    <t>газета "Майкопские новости"</t>
  </si>
  <si>
    <t>Программа энерго-ресурсосбережения</t>
  </si>
  <si>
    <t>Повышение эффективности  использования теплоэнергетических ресурсов</t>
  </si>
  <si>
    <t>ГВС</t>
  </si>
  <si>
    <t>оказание услуг в сфере горячего водоснабжения</t>
  </si>
  <si>
    <t>на сайте предприятия</t>
  </si>
  <si>
    <t xml:space="preserve">г. Майкоп,  ул. Гагарина, 156 </t>
  </si>
  <si>
    <t>52-73-12</t>
  </si>
  <si>
    <t>maikopts@mail.ru</t>
  </si>
  <si>
    <t>teplomp.ru</t>
  </si>
  <si>
    <t>в  п.7.1 показана вода на технологические нужды; в п.16 - уд. расход эл.энергии на 1м3 воды на горячее водоснабжение потребителей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</si>
</sst>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6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7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28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5" fillId="56" borderId="0" xfId="340" applyFont="1" applyFill="1" applyAlignment="1" applyProtection="1">
      <alignment/>
      <protection/>
    </xf>
    <xf numFmtId="0" fontId="44" fillId="56" borderId="54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6" xfId="0" applyFont="1" applyFill="1" applyBorder="1" applyAlignment="1" applyProtection="1">
      <alignment horizontal="left" vertical="center" wrapText="1"/>
      <protection/>
    </xf>
    <xf numFmtId="0" fontId="40" fillId="56" borderId="56" xfId="0" applyFont="1" applyFill="1" applyBorder="1" applyAlignment="1" applyProtection="1">
      <alignment horizontal="left" vertical="center" wrapText="1" indent="1"/>
      <protection/>
    </xf>
    <xf numFmtId="0" fontId="54" fillId="56" borderId="54" xfId="0" applyFont="1" applyFill="1" applyBorder="1" applyAlignment="1" applyProtection="1">
      <alignment horizontal="center" vertical="center" wrapText="1"/>
      <protection/>
    </xf>
    <xf numFmtId="0" fontId="40" fillId="56" borderId="56" xfId="0" applyFont="1" applyFill="1" applyBorder="1" applyAlignment="1" applyProtection="1">
      <alignment horizontal="left" vertical="center" wrapText="1" indent="2"/>
      <protection/>
    </xf>
    <xf numFmtId="0" fontId="40" fillId="56" borderId="56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55" fillId="56" borderId="60" xfId="340" applyFont="1" applyFill="1" applyBorder="1" applyAlignment="1" applyProtection="1">
      <alignment horizontal="center" vertical="center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49" fontId="40" fillId="0" borderId="45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8" borderId="27" xfId="0" applyFont="1" applyFill="1" applyBorder="1" applyAlignment="1" applyProtection="1">
      <alignment horizontal="right" vertical="top"/>
      <protection/>
    </xf>
    <xf numFmtId="0" fontId="40" fillId="58" borderId="21" xfId="0" applyFont="1" applyFill="1" applyBorder="1" applyAlignment="1" applyProtection="1">
      <alignment/>
      <protection/>
    </xf>
    <xf numFmtId="0" fontId="40" fillId="58" borderId="27" xfId="0" applyFont="1" applyFill="1" applyBorder="1" applyAlignment="1" applyProtection="1">
      <alignment/>
      <protection/>
    </xf>
    <xf numFmtId="0" fontId="40" fillId="58" borderId="29" xfId="0" applyFont="1" applyFill="1" applyBorder="1" applyAlignment="1" applyProtection="1">
      <alignment/>
      <protection/>
    </xf>
    <xf numFmtId="0" fontId="40" fillId="58" borderId="30" xfId="0" applyFont="1" applyFill="1" applyBorder="1" applyAlignment="1" applyProtection="1">
      <alignment/>
      <protection/>
    </xf>
    <xf numFmtId="0" fontId="40" fillId="58" borderId="42" xfId="0" applyFont="1" applyFill="1" applyBorder="1" applyAlignment="1" applyProtection="1">
      <alignment/>
      <protection/>
    </xf>
    <xf numFmtId="49" fontId="40" fillId="40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61" xfId="0" applyNumberFormat="1" applyFont="1" applyFill="1" applyBorder="1" applyAlignment="1" applyProtection="1">
      <alignment horizontal="center" vertical="center"/>
      <protection locked="0"/>
    </xf>
    <xf numFmtId="2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33" xfId="461" applyFont="1" applyFill="1" applyBorder="1" applyAlignment="1" applyProtection="1">
      <alignment horizontal="center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0" fontId="40" fillId="56" borderId="27" xfId="0" applyFont="1" applyFill="1" applyBorder="1" applyAlignment="1" applyProtection="1">
      <alignment horizontal="center" vertical="center" wrapText="1"/>
      <protection/>
    </xf>
    <xf numFmtId="2" fontId="40" fillId="40" borderId="33" xfId="0" applyNumberFormat="1" applyFont="1" applyFill="1" applyBorder="1" applyAlignment="1" applyProtection="1">
      <alignment horizontal="center" vertical="center"/>
      <protection locked="0"/>
    </xf>
    <xf numFmtId="195" fontId="40" fillId="0" borderId="52" xfId="0" applyNumberFormat="1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49" fontId="44" fillId="40" borderId="61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4" fillId="56" borderId="62" xfId="0" applyFont="1" applyFill="1" applyBorder="1" applyAlignment="1" applyProtection="1">
      <alignment horizontal="center" vertical="center" wrapText="1"/>
      <protection/>
    </xf>
    <xf numFmtId="0" fontId="44" fillId="56" borderId="44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1"/>
      <protection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0" fontId="57" fillId="58" borderId="63" xfId="0" applyFont="1" applyFill="1" applyBorder="1" applyAlignment="1" applyProtection="1">
      <alignment horizontal="center" wrapText="1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0" borderId="59" xfId="0" applyFont="1" applyFill="1" applyBorder="1" applyAlignment="1" applyProtection="1">
      <alignment horizontal="center" vertical="center" wrapText="1"/>
      <protection/>
    </xf>
    <xf numFmtId="0" fontId="49" fillId="56" borderId="61" xfId="462" applyNumberFormat="1" applyFont="1" applyFill="1" applyBorder="1" applyAlignment="1" applyProtection="1">
      <alignment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9" fontId="56" fillId="59" borderId="64" xfId="461" applyNumberFormat="1" applyFont="1" applyFill="1" applyBorder="1" applyProtection="1">
      <alignment/>
      <protection/>
    </xf>
    <xf numFmtId="0" fontId="55" fillId="59" borderId="61" xfId="340" applyFont="1" applyFill="1" applyBorder="1" applyAlignment="1" applyProtection="1">
      <alignment vertical="center"/>
      <protection/>
    </xf>
    <xf numFmtId="0" fontId="56" fillId="59" borderId="3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4" fontId="40" fillId="57" borderId="38" xfId="0" applyNumberFormat="1" applyFont="1" applyFill="1" applyBorder="1" applyAlignment="1" applyProtection="1">
      <alignment horizontal="center" vertical="center" wrapText="1"/>
      <protection locked="0"/>
    </xf>
    <xf numFmtId="49" fontId="44" fillId="57" borderId="56" xfId="0" applyNumberFormat="1" applyFont="1" applyFill="1" applyBorder="1" applyAlignment="1" applyProtection="1">
      <alignment horizontal="center" vertical="center"/>
      <protection locked="0"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Fill="1" applyBorder="1" applyAlignment="1" applyProtection="1">
      <alignment horizontal="left" vertical="center" wrapText="1" indent="3"/>
      <protection/>
    </xf>
    <xf numFmtId="0" fontId="40" fillId="0" borderId="18" xfId="0" applyFont="1" applyBorder="1" applyAlignment="1" applyProtection="1">
      <alignment horizontal="center" vertical="center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5" xfId="0" applyFont="1" applyBorder="1" applyAlignment="1" applyProtection="1">
      <alignment vertical="center" wrapText="1"/>
      <protection/>
    </xf>
    <xf numFmtId="0" fontId="40" fillId="0" borderId="65" xfId="0" applyFont="1" applyBorder="1" applyAlignment="1" applyProtection="1">
      <alignment horizontal="center" vertical="center" wrapText="1"/>
      <protection/>
    </xf>
    <xf numFmtId="1" fontId="40" fillId="40" borderId="66" xfId="0" applyNumberFormat="1" applyFont="1" applyFill="1" applyBorder="1" applyAlignment="1" applyProtection="1">
      <alignment horizontal="center" vertical="center"/>
      <protection locked="0"/>
    </xf>
    <xf numFmtId="1" fontId="40" fillId="40" borderId="39" xfId="0" applyNumberFormat="1" applyFont="1" applyFill="1" applyBorder="1" applyAlignment="1" applyProtection="1">
      <alignment horizontal="center" vertical="center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4" fillId="57" borderId="68" xfId="457" applyFont="1" applyFill="1" applyBorder="1" applyAlignment="1" applyProtection="1">
      <alignment horizontal="center" vertical="center" wrapText="1"/>
      <protection locked="0"/>
    </xf>
    <xf numFmtId="0" fontId="40" fillId="56" borderId="69" xfId="457" applyFont="1" applyFill="1" applyBorder="1" applyAlignment="1" applyProtection="1">
      <alignment horizontal="center"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40" fillId="0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56" xfId="0" applyNumberFormat="1" applyFont="1" applyFill="1" applyBorder="1" applyAlignment="1" applyProtection="1">
      <alignment vertical="center" wrapText="1"/>
      <protection/>
    </xf>
    <xf numFmtId="49" fontId="40" fillId="40" borderId="56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70" xfId="0" applyFont="1" applyFill="1" applyBorder="1" applyAlignment="1" applyProtection="1">
      <alignment horizontal="center" vertical="center" wrapText="1"/>
      <protection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4" fillId="59" borderId="71" xfId="0" applyFont="1" applyFill="1" applyBorder="1" applyAlignment="1" applyProtection="1">
      <alignment horizontal="center" wrapText="1"/>
      <protection/>
    </xf>
    <xf numFmtId="0" fontId="55" fillId="59" borderId="72" xfId="340" applyFont="1" applyFill="1" applyBorder="1" applyAlignment="1" applyProtection="1">
      <alignment horizontal="left" vertical="center" wrapText="1" indent="1"/>
      <protection/>
    </xf>
    <xf numFmtId="0" fontId="40" fillId="59" borderId="73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49" fontId="56" fillId="0" borderId="45" xfId="465" applyNumberFormat="1" applyFont="1" applyBorder="1" applyAlignment="1" applyProtection="1">
      <alignment horizontal="center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9" borderId="64" xfId="0" applyFont="1" applyFill="1" applyBorder="1" applyAlignment="1" applyProtection="1">
      <alignment horizontal="center" vertical="center"/>
      <protection/>
    </xf>
    <xf numFmtId="0" fontId="55" fillId="59" borderId="61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6" borderId="64" xfId="0" applyFont="1" applyFill="1" applyBorder="1" applyAlignment="1" applyProtection="1">
      <alignment horizontal="center" vertical="center"/>
      <protection/>
    </xf>
    <xf numFmtId="0" fontId="40" fillId="56" borderId="61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53" xfId="0" applyNumberFormat="1" applyFont="1" applyFill="1" applyBorder="1" applyAlignment="1" applyProtection="1">
      <alignment horizontal="left" vertical="center" wrapText="1"/>
      <protection/>
    </xf>
    <xf numFmtId="0" fontId="55" fillId="38" borderId="66" xfId="340" applyFont="1" applyFill="1" applyBorder="1" applyAlignment="1" applyProtection="1">
      <alignment horizontal="center" vertical="center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14" fontId="40" fillId="40" borderId="18" xfId="438" applyNumberFormat="1" applyFont="1" applyFill="1" applyBorder="1" applyAlignment="1" applyProtection="1">
      <alignment vertical="center" wrapText="1"/>
      <protection locked="0"/>
    </xf>
    <xf numFmtId="0" fontId="55" fillId="56" borderId="27" xfId="340" applyFont="1" applyFill="1" applyBorder="1" applyAlignment="1" applyProtection="1">
      <alignment horizontal="center" vertical="center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6" xfId="458" applyFont="1" applyFill="1" applyBorder="1" applyAlignment="1" applyProtection="1">
      <alignment horizontal="left" vertical="center" wrapText="1"/>
      <protection locked="0"/>
    </xf>
    <xf numFmtId="49" fontId="40" fillId="40" borderId="56" xfId="458" applyFont="1" applyFill="1" applyBorder="1" applyAlignment="1" applyProtection="1">
      <alignment horizontal="left" vertical="center"/>
      <protection locked="0"/>
    </xf>
    <xf numFmtId="49" fontId="40" fillId="40" borderId="61" xfId="458" applyFont="1" applyFill="1" applyBorder="1" applyAlignment="1" applyProtection="1">
      <alignment horizontal="left" vertical="center"/>
      <protection locked="0"/>
    </xf>
    <xf numFmtId="49" fontId="55" fillId="40" borderId="56" xfId="342" applyNumberFormat="1" applyFont="1" applyFill="1" applyBorder="1" applyAlignment="1" applyProtection="1">
      <alignment horizontal="left" vertical="center"/>
      <protection locked="0"/>
    </xf>
    <xf numFmtId="49" fontId="44" fillId="40" borderId="61" xfId="458" applyFont="1" applyFill="1" applyBorder="1" applyAlignment="1" applyProtection="1">
      <alignment horizontal="left" vertical="center"/>
      <protection locked="0"/>
    </xf>
    <xf numFmtId="49" fontId="40" fillId="40" borderId="61" xfId="458" applyFont="1" applyFill="1" applyBorder="1" applyAlignment="1" applyProtection="1">
      <alignment horizontal="left" vertical="center" wrapText="1"/>
      <protection locked="0"/>
    </xf>
    <xf numFmtId="49" fontId="55" fillId="40" borderId="56" xfId="340" applyNumberFormat="1" applyFont="1" applyFill="1" applyBorder="1" applyAlignment="1" applyProtection="1">
      <alignment horizontal="left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6" xfId="455" applyFont="1" applyFill="1" applyBorder="1" applyAlignment="1" applyProtection="1">
      <alignment horizontal="center" vertical="center"/>
      <protection/>
    </xf>
    <xf numFmtId="49" fontId="44" fillId="7" borderId="61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4" xfId="460" applyFont="1" applyFill="1" applyBorder="1" applyAlignment="1" applyProtection="1">
      <alignment horizontal="center" vertical="center" wrapText="1"/>
      <protection/>
    </xf>
    <xf numFmtId="0" fontId="40" fillId="56" borderId="75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4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4" xfId="460" applyFont="1" applyFill="1" applyBorder="1" applyAlignment="1" applyProtection="1">
      <alignment horizontal="center" vertical="center" wrapText="1"/>
      <protection locked="0"/>
    </xf>
    <xf numFmtId="0" fontId="40" fillId="57" borderId="70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6" xfId="460" applyFont="1" applyFill="1" applyBorder="1" applyAlignment="1" applyProtection="1">
      <alignment horizontal="center" vertical="center" wrapText="1"/>
      <protection/>
    </xf>
    <xf numFmtId="0" fontId="44" fillId="7" borderId="61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4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4" xfId="466" applyNumberFormat="1" applyFont="1" applyFill="1" applyBorder="1" applyAlignment="1" applyProtection="1">
      <alignment horizontal="center" vertical="center" wrapText="1"/>
      <protection/>
    </xf>
    <xf numFmtId="0" fontId="40" fillId="56" borderId="70" xfId="466" applyNumberFormat="1" applyFont="1" applyFill="1" applyBorder="1" applyAlignment="1" applyProtection="1">
      <alignment horizontal="center" vertical="center" wrapText="1"/>
      <protection/>
    </xf>
    <xf numFmtId="0" fontId="44" fillId="7" borderId="56" xfId="0" applyFont="1" applyFill="1" applyBorder="1" applyAlignment="1" applyProtection="1">
      <alignment horizontal="center" vertical="center" wrapText="1"/>
      <protection/>
    </xf>
    <xf numFmtId="0" fontId="44" fillId="7" borderId="61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6" xfId="0" applyFont="1" applyFill="1" applyBorder="1" applyAlignment="1" applyProtection="1">
      <alignment horizontal="center" vertical="center"/>
      <protection/>
    </xf>
    <xf numFmtId="0" fontId="44" fillId="7" borderId="61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6" xfId="0" applyFont="1" applyFill="1" applyBorder="1" applyAlignment="1" applyProtection="1">
      <alignment horizontal="center" vertical="center" wrapText="1"/>
      <protection/>
    </xf>
    <xf numFmtId="0" fontId="44" fillId="38" borderId="70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">
          <cell r="B3" t="str">
            <v>да</v>
          </cell>
        </row>
        <row r="4">
          <cell r="B4" t="str">
            <v>нет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65"/>
      <c r="O2" s="265"/>
      <c r="P2" s="366" t="str">
        <f>"Версия "&amp;GetVersion()</f>
        <v>Версия 3.0</v>
      </c>
      <c r="Q2" s="367"/>
    </row>
    <row r="3" spans="2:17" ht="30.75" customHeight="1">
      <c r="B3" s="71"/>
      <c r="C3" s="368" t="s">
        <v>128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0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371" t="s">
        <v>164</v>
      </c>
      <c r="D5" s="371"/>
      <c r="E5" s="371"/>
      <c r="F5" s="371"/>
      <c r="G5" s="371"/>
      <c r="H5" s="371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372" t="s">
        <v>175</v>
      </c>
      <c r="D6" s="372"/>
      <c r="E6" s="372"/>
      <c r="F6" s="372"/>
      <c r="G6" s="372"/>
      <c r="H6" s="372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49" customFormat="1" ht="11.25">
      <c r="B35" s="250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2"/>
    </row>
    <row r="36" spans="1:17" s="258" customFormat="1" ht="11.25">
      <c r="A36" s="253"/>
      <c r="B36" s="254"/>
      <c r="C36" s="355" t="s">
        <v>238</v>
      </c>
      <c r="D36" s="355"/>
      <c r="E36" s="355"/>
      <c r="F36" s="355"/>
      <c r="G36" s="355"/>
      <c r="H36" s="355"/>
      <c r="I36" s="255"/>
      <c r="J36" s="255"/>
      <c r="K36" s="255"/>
      <c r="L36" s="255"/>
      <c r="M36" s="255"/>
      <c r="N36" s="256"/>
      <c r="O36" s="256"/>
      <c r="P36" s="256"/>
      <c r="Q36" s="257"/>
    </row>
    <row r="37" spans="1:17" s="258" customFormat="1" ht="11.25">
      <c r="A37" s="253"/>
      <c r="B37" s="254"/>
      <c r="C37" s="356" t="s">
        <v>239</v>
      </c>
      <c r="D37" s="356"/>
      <c r="E37" s="359"/>
      <c r="F37" s="364"/>
      <c r="G37" s="364"/>
      <c r="H37" s="364"/>
      <c r="I37" s="364"/>
      <c r="J37" s="364"/>
      <c r="K37" s="364"/>
      <c r="L37" s="254"/>
      <c r="M37" s="255"/>
      <c r="N37" s="256"/>
      <c r="O37" s="256"/>
      <c r="P37" s="256"/>
      <c r="Q37" s="257"/>
    </row>
    <row r="38" spans="1:17" s="258" customFormat="1" ht="11.25">
      <c r="A38" s="253"/>
      <c r="B38" s="254"/>
      <c r="C38" s="356" t="s">
        <v>240</v>
      </c>
      <c r="D38" s="356"/>
      <c r="E38" s="359"/>
      <c r="F38" s="364"/>
      <c r="G38" s="364"/>
      <c r="H38" s="364"/>
      <c r="I38" s="364"/>
      <c r="J38" s="364"/>
      <c r="K38" s="364"/>
      <c r="L38" s="254"/>
      <c r="M38" s="255"/>
      <c r="N38" s="256"/>
      <c r="O38" s="256"/>
      <c r="P38" s="256"/>
      <c r="Q38" s="257"/>
    </row>
    <row r="39" spans="1:17" s="258" customFormat="1" ht="11.25">
      <c r="A39" s="253"/>
      <c r="B39" s="254"/>
      <c r="C39" s="356" t="s">
        <v>306</v>
      </c>
      <c r="D39" s="356"/>
      <c r="E39" s="365" t="s">
        <v>392</v>
      </c>
      <c r="F39" s="364"/>
      <c r="G39" s="364"/>
      <c r="H39" s="364"/>
      <c r="I39" s="364"/>
      <c r="J39" s="364"/>
      <c r="K39" s="364"/>
      <c r="L39" s="254"/>
      <c r="M39" s="255"/>
      <c r="N39" s="256"/>
      <c r="O39" s="256"/>
      <c r="P39" s="256"/>
      <c r="Q39" s="257"/>
    </row>
    <row r="40" spans="1:17" s="258" customFormat="1" ht="11.25">
      <c r="A40" s="253"/>
      <c r="B40" s="254"/>
      <c r="C40" s="356" t="s">
        <v>241</v>
      </c>
      <c r="D40" s="356"/>
      <c r="E40" s="357"/>
      <c r="F40" s="358"/>
      <c r="G40" s="358"/>
      <c r="H40" s="358"/>
      <c r="I40" s="358"/>
      <c r="J40" s="358"/>
      <c r="K40" s="359"/>
      <c r="L40" s="254"/>
      <c r="M40" s="255"/>
      <c r="N40" s="256"/>
      <c r="O40" s="256"/>
      <c r="P40" s="256"/>
      <c r="Q40" s="257"/>
    </row>
    <row r="41" spans="1:17" s="258" customFormat="1" ht="25.5" customHeight="1">
      <c r="A41" s="253"/>
      <c r="B41" s="254"/>
      <c r="C41" s="356" t="s">
        <v>242</v>
      </c>
      <c r="D41" s="356"/>
      <c r="E41" s="358" t="s">
        <v>390</v>
      </c>
      <c r="F41" s="358"/>
      <c r="G41" s="358"/>
      <c r="H41" s="358"/>
      <c r="I41" s="358"/>
      <c r="J41" s="358"/>
      <c r="K41" s="359"/>
      <c r="L41" s="254"/>
      <c r="M41" s="255"/>
      <c r="N41" s="256"/>
      <c r="O41" s="256"/>
      <c r="P41" s="256"/>
      <c r="Q41" s="257"/>
    </row>
    <row r="42" spans="1:17" s="258" customFormat="1" ht="11.25">
      <c r="A42" s="253"/>
      <c r="B42" s="254"/>
      <c r="C42" s="259"/>
      <c r="D42" s="259"/>
      <c r="E42" s="259"/>
      <c r="F42" s="259"/>
      <c r="G42" s="259"/>
      <c r="H42" s="259"/>
      <c r="I42" s="255"/>
      <c r="J42" s="255"/>
      <c r="K42" s="255"/>
      <c r="L42" s="255"/>
      <c r="M42" s="255"/>
      <c r="N42" s="256"/>
      <c r="O42" s="256"/>
      <c r="P42" s="256"/>
      <c r="Q42" s="257"/>
    </row>
    <row r="43" spans="1:17" s="258" customFormat="1" ht="11.25">
      <c r="A43" s="253"/>
      <c r="B43" s="254"/>
      <c r="C43" s="355" t="s">
        <v>391</v>
      </c>
      <c r="D43" s="355"/>
      <c r="E43" s="355"/>
      <c r="F43" s="355"/>
      <c r="G43" s="355"/>
      <c r="H43" s="355"/>
      <c r="I43" s="255"/>
      <c r="J43" s="255"/>
      <c r="K43" s="255"/>
      <c r="L43" s="255"/>
      <c r="M43" s="255"/>
      <c r="N43" s="256"/>
      <c r="O43" s="256"/>
      <c r="P43" s="256"/>
      <c r="Q43" s="257"/>
    </row>
    <row r="44" spans="1:17" s="258" customFormat="1" ht="11.25">
      <c r="A44" s="253"/>
      <c r="B44" s="254"/>
      <c r="C44" s="356" t="s">
        <v>239</v>
      </c>
      <c r="D44" s="356"/>
      <c r="E44" s="359"/>
      <c r="F44" s="361"/>
      <c r="G44" s="361"/>
      <c r="H44" s="361"/>
      <c r="I44" s="361"/>
      <c r="J44" s="361"/>
      <c r="K44" s="361"/>
      <c r="L44" s="254"/>
      <c r="M44" s="255"/>
      <c r="N44" s="256"/>
      <c r="O44" s="256"/>
      <c r="P44" s="256"/>
      <c r="Q44" s="257"/>
    </row>
    <row r="45" spans="1:17" s="258" customFormat="1" ht="11.25">
      <c r="A45" s="253"/>
      <c r="B45" s="254"/>
      <c r="C45" s="356" t="s">
        <v>240</v>
      </c>
      <c r="D45" s="356"/>
      <c r="E45" s="360"/>
      <c r="F45" s="361"/>
      <c r="G45" s="361"/>
      <c r="H45" s="361"/>
      <c r="I45" s="361"/>
      <c r="J45" s="361"/>
      <c r="K45" s="361"/>
      <c r="L45" s="254"/>
      <c r="M45" s="255"/>
      <c r="N45" s="256"/>
      <c r="O45" s="256"/>
      <c r="P45" s="256"/>
      <c r="Q45" s="257"/>
    </row>
    <row r="46" spans="1:17" s="258" customFormat="1" ht="11.25">
      <c r="A46" s="253"/>
      <c r="B46" s="254"/>
      <c r="C46" s="356" t="s">
        <v>306</v>
      </c>
      <c r="D46" s="356"/>
      <c r="E46" s="362"/>
      <c r="F46" s="363"/>
      <c r="G46" s="363"/>
      <c r="H46" s="363"/>
      <c r="I46" s="363"/>
      <c r="J46" s="363"/>
      <c r="K46" s="363"/>
      <c r="L46" s="254"/>
      <c r="M46" s="255"/>
      <c r="N46" s="256"/>
      <c r="O46" s="256"/>
      <c r="P46" s="256"/>
      <c r="Q46" s="257"/>
    </row>
    <row r="47" spans="1:17" s="258" customFormat="1" ht="11.25">
      <c r="A47" s="253"/>
      <c r="B47" s="254"/>
      <c r="C47" s="356" t="s">
        <v>241</v>
      </c>
      <c r="D47" s="356"/>
      <c r="E47" s="357"/>
      <c r="F47" s="358"/>
      <c r="G47" s="358"/>
      <c r="H47" s="358"/>
      <c r="I47" s="358"/>
      <c r="J47" s="358"/>
      <c r="K47" s="359"/>
      <c r="L47" s="254"/>
      <c r="M47" s="255"/>
      <c r="N47" s="256"/>
      <c r="O47" s="256"/>
      <c r="P47" s="256"/>
      <c r="Q47" s="257"/>
    </row>
    <row r="48" spans="1:17" s="258" customFormat="1" ht="11.25" customHeight="1">
      <c r="A48" s="253"/>
      <c r="B48" s="254"/>
      <c r="C48" s="356" t="s">
        <v>242</v>
      </c>
      <c r="D48" s="356"/>
      <c r="E48" s="358"/>
      <c r="F48" s="358"/>
      <c r="G48" s="358"/>
      <c r="H48" s="358"/>
      <c r="I48" s="358"/>
      <c r="J48" s="358"/>
      <c r="K48" s="358"/>
      <c r="L48" s="254"/>
      <c r="M48" s="255"/>
      <c r="N48" s="256"/>
      <c r="O48" s="256"/>
      <c r="P48" s="256"/>
      <c r="Q48" s="257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4602093" r:id="rId2"/>
    <oleObject progId="Word.Document.8" shapeId="271986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48" t="s">
        <v>129</v>
      </c>
      <c r="B1" s="248" t="s">
        <v>130</v>
      </c>
      <c r="C1" s="248" t="s">
        <v>131</v>
      </c>
    </row>
    <row r="2" spans="1:3" ht="12.75">
      <c r="A2" s="61" t="s">
        <v>669</v>
      </c>
      <c r="B2" s="1" t="s">
        <v>667</v>
      </c>
      <c r="C2" s="3" t="s">
        <v>668</v>
      </c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140"/>
  <sheetViews>
    <sheetView zoomScalePageLayoutView="0" workbookViewId="0" topLeftCell="A1">
      <selection activeCell="A2" sqref="A2:H140"/>
    </sheetView>
  </sheetViews>
  <sheetFormatPr defaultColWidth="9.00390625" defaultRowHeight="12.75"/>
  <cols>
    <col min="1" max="16384" width="9.125" style="136" customWidth="1"/>
  </cols>
  <sheetData>
    <row r="1" spans="2:8" ht="12.75">
      <c r="B1" t="s">
        <v>1</v>
      </c>
      <c r="C1" s="136" t="s">
        <v>3</v>
      </c>
      <c r="D1" s="136" t="s">
        <v>4</v>
      </c>
      <c r="E1" s="136" t="s">
        <v>5</v>
      </c>
      <c r="F1" s="136" t="s">
        <v>6</v>
      </c>
      <c r="G1" s="136" t="s">
        <v>7</v>
      </c>
      <c r="H1" s="136" t="s">
        <v>8</v>
      </c>
    </row>
    <row r="2" spans="1:8" ht="11.25">
      <c r="A2" s="136">
        <v>1</v>
      </c>
      <c r="B2" s="138" t="s">
        <v>447</v>
      </c>
      <c r="C2" s="138" t="s">
        <v>449</v>
      </c>
      <c r="D2" s="138" t="s">
        <v>450</v>
      </c>
      <c r="E2" s="138" t="s">
        <v>580</v>
      </c>
      <c r="F2" s="138" t="s">
        <v>581</v>
      </c>
      <c r="G2" s="138" t="s">
        <v>582</v>
      </c>
      <c r="H2" s="136" t="s">
        <v>421</v>
      </c>
    </row>
    <row r="3" spans="1:8" ht="11.25">
      <c r="A3" s="136">
        <v>2</v>
      </c>
      <c r="B3" s="138" t="s">
        <v>447</v>
      </c>
      <c r="C3" s="138" t="s">
        <v>451</v>
      </c>
      <c r="D3" s="138" t="s">
        <v>452</v>
      </c>
      <c r="E3" s="138" t="s">
        <v>583</v>
      </c>
      <c r="F3" s="138" t="s">
        <v>584</v>
      </c>
      <c r="G3" s="138" t="s">
        <v>582</v>
      </c>
      <c r="H3" s="136" t="s">
        <v>57</v>
      </c>
    </row>
    <row r="4" spans="1:8" ht="11.25">
      <c r="A4" s="136">
        <v>3</v>
      </c>
      <c r="B4" s="138" t="s">
        <v>447</v>
      </c>
      <c r="C4" s="138" t="s">
        <v>451</v>
      </c>
      <c r="D4" s="138" t="s">
        <v>452</v>
      </c>
      <c r="E4" s="138" t="s">
        <v>583</v>
      </c>
      <c r="F4" s="138" t="s">
        <v>584</v>
      </c>
      <c r="G4" s="138" t="s">
        <v>582</v>
      </c>
      <c r="H4" s="136" t="s">
        <v>420</v>
      </c>
    </row>
    <row r="5" spans="1:7" ht="11.25">
      <c r="A5" s="136">
        <v>4</v>
      </c>
      <c r="B5" s="138" t="s">
        <v>447</v>
      </c>
      <c r="C5" s="138" t="s">
        <v>451</v>
      </c>
      <c r="D5" s="138" t="s">
        <v>452</v>
      </c>
      <c r="E5" s="138" t="s">
        <v>585</v>
      </c>
      <c r="F5" s="138" t="s">
        <v>586</v>
      </c>
      <c r="G5" s="138" t="s">
        <v>582</v>
      </c>
    </row>
    <row r="6" spans="1:8" ht="11.25">
      <c r="A6" s="136">
        <v>5</v>
      </c>
      <c r="B6" s="138" t="s">
        <v>447</v>
      </c>
      <c r="C6" s="138" t="s">
        <v>453</v>
      </c>
      <c r="D6" s="138" t="s">
        <v>454</v>
      </c>
      <c r="E6" s="138" t="s">
        <v>587</v>
      </c>
      <c r="F6" s="138" t="s">
        <v>588</v>
      </c>
      <c r="G6" s="138" t="s">
        <v>582</v>
      </c>
      <c r="H6" s="136" t="s">
        <v>421</v>
      </c>
    </row>
    <row r="7" spans="1:8" ht="11.25">
      <c r="A7" s="136">
        <v>6</v>
      </c>
      <c r="B7" s="138" t="s">
        <v>447</v>
      </c>
      <c r="C7" s="138" t="s">
        <v>455</v>
      </c>
      <c r="D7" s="138" t="s">
        <v>456</v>
      </c>
      <c r="E7" s="138" t="s">
        <v>589</v>
      </c>
      <c r="F7" s="138" t="s">
        <v>590</v>
      </c>
      <c r="G7" s="138" t="s">
        <v>582</v>
      </c>
      <c r="H7" s="136" t="s">
        <v>421</v>
      </c>
    </row>
    <row r="8" spans="1:8" ht="11.25">
      <c r="A8" s="136">
        <v>7</v>
      </c>
      <c r="B8" s="138" t="s">
        <v>447</v>
      </c>
      <c r="C8" s="138" t="s">
        <v>455</v>
      </c>
      <c r="D8" s="138" t="s">
        <v>456</v>
      </c>
      <c r="E8" s="138" t="s">
        <v>589</v>
      </c>
      <c r="F8" s="138" t="s">
        <v>590</v>
      </c>
      <c r="G8" s="138" t="s">
        <v>582</v>
      </c>
      <c r="H8" s="136" t="s">
        <v>57</v>
      </c>
    </row>
    <row r="9" spans="1:7" ht="11.25">
      <c r="A9" s="136">
        <v>8</v>
      </c>
      <c r="B9" s="138" t="s">
        <v>459</v>
      </c>
      <c r="C9" s="138" t="s">
        <v>459</v>
      </c>
      <c r="D9" s="138" t="s">
        <v>460</v>
      </c>
      <c r="E9" s="138" t="s">
        <v>591</v>
      </c>
      <c r="F9" s="138" t="s">
        <v>592</v>
      </c>
      <c r="G9" s="138" t="s">
        <v>593</v>
      </c>
    </row>
    <row r="10" spans="1:8" ht="11.25">
      <c r="A10" s="136">
        <v>9</v>
      </c>
      <c r="B10" s="138" t="s">
        <v>459</v>
      </c>
      <c r="C10" s="138" t="s">
        <v>459</v>
      </c>
      <c r="D10" s="138" t="s">
        <v>460</v>
      </c>
      <c r="E10" s="138" t="s">
        <v>591</v>
      </c>
      <c r="F10" s="138" t="s">
        <v>592</v>
      </c>
      <c r="G10" s="138" t="s">
        <v>593</v>
      </c>
      <c r="H10" s="136" t="s">
        <v>420</v>
      </c>
    </row>
    <row r="11" spans="1:7" ht="11.25">
      <c r="A11" s="136">
        <v>10</v>
      </c>
      <c r="B11" s="138" t="s">
        <v>459</v>
      </c>
      <c r="C11" s="138" t="s">
        <v>459</v>
      </c>
      <c r="D11" s="138" t="s">
        <v>460</v>
      </c>
      <c r="E11" s="138" t="s">
        <v>594</v>
      </c>
      <c r="F11" s="138" t="s">
        <v>595</v>
      </c>
      <c r="G11" s="138" t="s">
        <v>593</v>
      </c>
    </row>
    <row r="12" spans="1:8" ht="11.25">
      <c r="A12" s="136">
        <v>11</v>
      </c>
      <c r="B12" s="138" t="s">
        <v>459</v>
      </c>
      <c r="C12" s="138" t="s">
        <v>459</v>
      </c>
      <c r="D12" s="138" t="s">
        <v>460</v>
      </c>
      <c r="E12" s="138" t="s">
        <v>594</v>
      </c>
      <c r="F12" s="138" t="s">
        <v>595</v>
      </c>
      <c r="G12" s="138" t="s">
        <v>593</v>
      </c>
      <c r="H12" s="136" t="s">
        <v>421</v>
      </c>
    </row>
    <row r="13" spans="1:8" ht="11.25">
      <c r="A13" s="136">
        <v>12</v>
      </c>
      <c r="B13" s="138" t="s">
        <v>461</v>
      </c>
      <c r="C13" s="138" t="s">
        <v>461</v>
      </c>
      <c r="D13" s="138" t="s">
        <v>462</v>
      </c>
      <c r="E13" s="138" t="s">
        <v>596</v>
      </c>
      <c r="F13" s="138" t="s">
        <v>597</v>
      </c>
      <c r="G13" s="138" t="s">
        <v>598</v>
      </c>
      <c r="H13" s="136" t="s">
        <v>58</v>
      </c>
    </row>
    <row r="14" spans="1:8" ht="11.25">
      <c r="A14" s="136">
        <v>13</v>
      </c>
      <c r="B14" s="138" t="s">
        <v>461</v>
      </c>
      <c r="C14" s="138" t="s">
        <v>461</v>
      </c>
      <c r="D14" s="138" t="s">
        <v>462</v>
      </c>
      <c r="E14" s="138" t="s">
        <v>599</v>
      </c>
      <c r="F14" s="138" t="s">
        <v>600</v>
      </c>
      <c r="G14" s="138" t="s">
        <v>598</v>
      </c>
      <c r="H14" s="136" t="s">
        <v>421</v>
      </c>
    </row>
    <row r="15" spans="1:8" ht="11.25">
      <c r="A15" s="136">
        <v>14</v>
      </c>
      <c r="B15" s="138" t="s">
        <v>461</v>
      </c>
      <c r="C15" s="138" t="s">
        <v>461</v>
      </c>
      <c r="D15" s="138" t="s">
        <v>462</v>
      </c>
      <c r="E15" s="138" t="s">
        <v>601</v>
      </c>
      <c r="F15" s="138" t="s">
        <v>602</v>
      </c>
      <c r="G15" s="138" t="s">
        <v>598</v>
      </c>
      <c r="H15" s="136" t="s">
        <v>57</v>
      </c>
    </row>
    <row r="16" spans="1:8" ht="11.25">
      <c r="A16" s="136">
        <v>15</v>
      </c>
      <c r="B16" s="138" t="s">
        <v>463</v>
      </c>
      <c r="C16" s="138" t="s">
        <v>469</v>
      </c>
      <c r="D16" s="138" t="s">
        <v>470</v>
      </c>
      <c r="E16" s="138" t="s">
        <v>603</v>
      </c>
      <c r="F16" s="138" t="s">
        <v>604</v>
      </c>
      <c r="G16" s="138" t="s">
        <v>582</v>
      </c>
      <c r="H16" s="136" t="s">
        <v>57</v>
      </c>
    </row>
    <row r="17" spans="1:8" ht="11.25">
      <c r="A17" s="136">
        <v>16</v>
      </c>
      <c r="B17" s="138" t="s">
        <v>463</v>
      </c>
      <c r="C17" s="138" t="s">
        <v>469</v>
      </c>
      <c r="D17" s="138" t="s">
        <v>470</v>
      </c>
      <c r="E17" s="138" t="s">
        <v>603</v>
      </c>
      <c r="F17" s="138" t="s">
        <v>604</v>
      </c>
      <c r="G17" s="138" t="s">
        <v>582</v>
      </c>
      <c r="H17" s="136" t="s">
        <v>420</v>
      </c>
    </row>
    <row r="18" spans="1:8" ht="11.25">
      <c r="A18" s="136">
        <v>17</v>
      </c>
      <c r="B18" s="138" t="s">
        <v>463</v>
      </c>
      <c r="C18" s="138" t="s">
        <v>469</v>
      </c>
      <c r="D18" s="138" t="s">
        <v>470</v>
      </c>
      <c r="E18" s="138" t="s">
        <v>605</v>
      </c>
      <c r="F18" s="138" t="s">
        <v>606</v>
      </c>
      <c r="G18" s="138" t="s">
        <v>582</v>
      </c>
      <c r="H18" s="136" t="s">
        <v>57</v>
      </c>
    </row>
    <row r="19" spans="1:8" ht="11.25">
      <c r="A19" s="136">
        <v>18</v>
      </c>
      <c r="B19" s="138" t="s">
        <v>463</v>
      </c>
      <c r="C19" s="138" t="s">
        <v>469</v>
      </c>
      <c r="D19" s="138" t="s">
        <v>470</v>
      </c>
      <c r="E19" s="138" t="s">
        <v>605</v>
      </c>
      <c r="F19" s="138" t="s">
        <v>606</v>
      </c>
      <c r="G19" s="138" t="s">
        <v>582</v>
      </c>
      <c r="H19" s="136" t="s">
        <v>421</v>
      </c>
    </row>
    <row r="20" spans="1:8" ht="11.25">
      <c r="A20" s="136">
        <v>19</v>
      </c>
      <c r="B20" s="138" t="s">
        <v>463</v>
      </c>
      <c r="C20" s="138" t="s">
        <v>475</v>
      </c>
      <c r="D20" s="138" t="s">
        <v>476</v>
      </c>
      <c r="E20" s="138" t="s">
        <v>607</v>
      </c>
      <c r="F20" s="138" t="s">
        <v>608</v>
      </c>
      <c r="G20" s="138" t="s">
        <v>582</v>
      </c>
      <c r="H20" s="136" t="s">
        <v>421</v>
      </c>
    </row>
    <row r="21" spans="1:8" ht="11.25">
      <c r="A21" s="136">
        <v>20</v>
      </c>
      <c r="B21" s="138" t="s">
        <v>463</v>
      </c>
      <c r="C21" s="138" t="s">
        <v>475</v>
      </c>
      <c r="D21" s="138" t="s">
        <v>476</v>
      </c>
      <c r="E21" s="138" t="s">
        <v>607</v>
      </c>
      <c r="F21" s="138" t="s">
        <v>608</v>
      </c>
      <c r="G21" s="138" t="s">
        <v>582</v>
      </c>
      <c r="H21" s="136" t="s">
        <v>57</v>
      </c>
    </row>
    <row r="22" spans="1:8" ht="11.25">
      <c r="A22" s="136">
        <v>21</v>
      </c>
      <c r="B22" s="138" t="s">
        <v>463</v>
      </c>
      <c r="C22" s="138" t="s">
        <v>477</v>
      </c>
      <c r="D22" s="138" t="s">
        <v>478</v>
      </c>
      <c r="E22" s="138" t="s">
        <v>609</v>
      </c>
      <c r="F22" s="138" t="s">
        <v>610</v>
      </c>
      <c r="G22" s="138" t="s">
        <v>582</v>
      </c>
      <c r="H22" s="136" t="s">
        <v>57</v>
      </c>
    </row>
    <row r="23" spans="1:8" ht="11.25">
      <c r="A23" s="136">
        <v>22</v>
      </c>
      <c r="B23" s="138" t="s">
        <v>463</v>
      </c>
      <c r="C23" s="138" t="s">
        <v>477</v>
      </c>
      <c r="D23" s="138" t="s">
        <v>478</v>
      </c>
      <c r="E23" s="138" t="s">
        <v>609</v>
      </c>
      <c r="F23" s="138" t="s">
        <v>610</v>
      </c>
      <c r="G23" s="138" t="s">
        <v>582</v>
      </c>
      <c r="H23" s="136" t="s">
        <v>421</v>
      </c>
    </row>
    <row r="24" spans="1:8" ht="11.25">
      <c r="A24" s="136">
        <v>23</v>
      </c>
      <c r="B24" s="138" t="s">
        <v>463</v>
      </c>
      <c r="C24" s="138" t="s">
        <v>477</v>
      </c>
      <c r="D24" s="138" t="s">
        <v>478</v>
      </c>
      <c r="E24" s="138" t="s">
        <v>611</v>
      </c>
      <c r="F24" s="138" t="s">
        <v>612</v>
      </c>
      <c r="G24" s="138" t="s">
        <v>582</v>
      </c>
      <c r="H24" s="136" t="s">
        <v>420</v>
      </c>
    </row>
    <row r="25" spans="1:8" ht="11.25">
      <c r="A25" s="136">
        <v>24</v>
      </c>
      <c r="B25" s="138" t="s">
        <v>463</v>
      </c>
      <c r="C25" s="138" t="s">
        <v>477</v>
      </c>
      <c r="D25" s="138" t="s">
        <v>478</v>
      </c>
      <c r="E25" s="138" t="s">
        <v>611</v>
      </c>
      <c r="F25" s="138" t="s">
        <v>612</v>
      </c>
      <c r="G25" s="138" t="s">
        <v>582</v>
      </c>
      <c r="H25" s="136" t="s">
        <v>57</v>
      </c>
    </row>
    <row r="26" spans="1:8" ht="11.25">
      <c r="A26" s="136">
        <v>25</v>
      </c>
      <c r="B26" s="138" t="s">
        <v>483</v>
      </c>
      <c r="C26" s="138" t="s">
        <v>487</v>
      </c>
      <c r="D26" s="138" t="s">
        <v>488</v>
      </c>
      <c r="E26" s="138" t="s">
        <v>613</v>
      </c>
      <c r="F26" s="138" t="s">
        <v>614</v>
      </c>
      <c r="G26" s="138" t="s">
        <v>582</v>
      </c>
      <c r="H26" s="136" t="s">
        <v>420</v>
      </c>
    </row>
    <row r="27" spans="1:8" ht="11.25">
      <c r="A27" s="136">
        <v>26</v>
      </c>
      <c r="B27" s="138" t="s">
        <v>483</v>
      </c>
      <c r="C27" s="138" t="s">
        <v>491</v>
      </c>
      <c r="D27" s="138" t="s">
        <v>492</v>
      </c>
      <c r="E27" s="138" t="s">
        <v>615</v>
      </c>
      <c r="F27" s="138" t="s">
        <v>616</v>
      </c>
      <c r="G27" s="138" t="s">
        <v>582</v>
      </c>
      <c r="H27" s="136" t="s">
        <v>421</v>
      </c>
    </row>
    <row r="28" spans="1:8" ht="11.25">
      <c r="A28" s="136">
        <v>27</v>
      </c>
      <c r="B28" s="138" t="s">
        <v>483</v>
      </c>
      <c r="C28" s="138" t="s">
        <v>491</v>
      </c>
      <c r="D28" s="138" t="s">
        <v>492</v>
      </c>
      <c r="E28" s="138" t="s">
        <v>615</v>
      </c>
      <c r="F28" s="138" t="s">
        <v>616</v>
      </c>
      <c r="G28" s="138" t="s">
        <v>582</v>
      </c>
      <c r="H28" s="136" t="s">
        <v>57</v>
      </c>
    </row>
    <row r="29" spans="1:8" ht="11.25">
      <c r="A29" s="136">
        <v>28</v>
      </c>
      <c r="B29" s="138" t="s">
        <v>483</v>
      </c>
      <c r="C29" s="138" t="s">
        <v>495</v>
      </c>
      <c r="D29" s="138" t="s">
        <v>496</v>
      </c>
      <c r="E29" s="138" t="s">
        <v>617</v>
      </c>
      <c r="F29" s="138" t="s">
        <v>618</v>
      </c>
      <c r="G29" s="138" t="s">
        <v>582</v>
      </c>
      <c r="H29" s="136" t="s">
        <v>421</v>
      </c>
    </row>
    <row r="30" spans="1:8" ht="11.25">
      <c r="A30" s="136">
        <v>29</v>
      </c>
      <c r="B30" s="138" t="s">
        <v>483</v>
      </c>
      <c r="C30" s="138" t="s">
        <v>497</v>
      </c>
      <c r="D30" s="138" t="s">
        <v>498</v>
      </c>
      <c r="E30" s="138" t="s">
        <v>619</v>
      </c>
      <c r="F30" s="138" t="s">
        <v>620</v>
      </c>
      <c r="G30" s="138" t="s">
        <v>582</v>
      </c>
      <c r="H30" s="136" t="s">
        <v>57</v>
      </c>
    </row>
    <row r="31" spans="1:8" ht="11.25">
      <c r="A31" s="136">
        <v>30</v>
      </c>
      <c r="B31" s="138" t="s">
        <v>483</v>
      </c>
      <c r="C31" s="138" t="s">
        <v>497</v>
      </c>
      <c r="D31" s="138" t="s">
        <v>498</v>
      </c>
      <c r="E31" s="138" t="s">
        <v>619</v>
      </c>
      <c r="F31" s="138" t="s">
        <v>620</v>
      </c>
      <c r="G31" s="138" t="s">
        <v>582</v>
      </c>
      <c r="H31" s="136" t="s">
        <v>421</v>
      </c>
    </row>
    <row r="32" spans="1:8" ht="11.25">
      <c r="A32" s="136">
        <v>31</v>
      </c>
      <c r="B32" s="138" t="s">
        <v>499</v>
      </c>
      <c r="C32" s="138" t="s">
        <v>509</v>
      </c>
      <c r="D32" s="138" t="s">
        <v>510</v>
      </c>
      <c r="E32" s="138" t="s">
        <v>621</v>
      </c>
      <c r="F32" s="138" t="s">
        <v>622</v>
      </c>
      <c r="G32" s="138" t="s">
        <v>623</v>
      </c>
      <c r="H32" s="136" t="s">
        <v>420</v>
      </c>
    </row>
    <row r="33" spans="1:8" ht="11.25">
      <c r="A33" s="136">
        <v>32</v>
      </c>
      <c r="B33" s="138" t="s">
        <v>499</v>
      </c>
      <c r="C33" s="138" t="s">
        <v>519</v>
      </c>
      <c r="D33" s="138" t="s">
        <v>520</v>
      </c>
      <c r="E33" s="138" t="s">
        <v>624</v>
      </c>
      <c r="F33" s="138" t="s">
        <v>625</v>
      </c>
      <c r="G33" s="138" t="s">
        <v>623</v>
      </c>
      <c r="H33" s="136" t="s">
        <v>57</v>
      </c>
    </row>
    <row r="34" spans="1:8" ht="11.25">
      <c r="A34" s="136">
        <v>33</v>
      </c>
      <c r="B34" s="138" t="s">
        <v>499</v>
      </c>
      <c r="C34" s="138" t="s">
        <v>519</v>
      </c>
      <c r="D34" s="138" t="s">
        <v>520</v>
      </c>
      <c r="E34" s="138" t="s">
        <v>626</v>
      </c>
      <c r="F34" s="138" t="s">
        <v>627</v>
      </c>
      <c r="G34" s="138" t="s">
        <v>623</v>
      </c>
      <c r="H34" s="136" t="s">
        <v>57</v>
      </c>
    </row>
    <row r="35" spans="1:8" ht="11.25">
      <c r="A35" s="136">
        <v>34</v>
      </c>
      <c r="B35" s="138" t="s">
        <v>628</v>
      </c>
      <c r="C35" s="138" t="s">
        <v>629</v>
      </c>
      <c r="D35" s="138" t="s">
        <v>630</v>
      </c>
      <c r="E35" s="138" t="s">
        <v>631</v>
      </c>
      <c r="F35" s="138" t="s">
        <v>632</v>
      </c>
      <c r="G35" s="138" t="s">
        <v>633</v>
      </c>
      <c r="H35" s="136" t="s">
        <v>57</v>
      </c>
    </row>
    <row r="36" spans="1:8" ht="11.25">
      <c r="A36" s="136">
        <v>35</v>
      </c>
      <c r="B36" s="138" t="s">
        <v>525</v>
      </c>
      <c r="C36" s="138" t="s">
        <v>527</v>
      </c>
      <c r="D36" s="138" t="s">
        <v>528</v>
      </c>
      <c r="E36" s="138" t="s">
        <v>634</v>
      </c>
      <c r="F36" s="138" t="s">
        <v>635</v>
      </c>
      <c r="G36" s="138" t="s">
        <v>593</v>
      </c>
      <c r="H36" s="136" t="s">
        <v>420</v>
      </c>
    </row>
    <row r="37" spans="1:8" ht="11.25">
      <c r="A37" s="136">
        <v>36</v>
      </c>
      <c r="B37" s="138" t="s">
        <v>525</v>
      </c>
      <c r="C37" s="138" t="s">
        <v>527</v>
      </c>
      <c r="D37" s="138" t="s">
        <v>528</v>
      </c>
      <c r="E37" s="138" t="s">
        <v>636</v>
      </c>
      <c r="F37" s="138" t="s">
        <v>637</v>
      </c>
      <c r="G37" s="138" t="s">
        <v>593</v>
      </c>
      <c r="H37" s="136" t="s">
        <v>421</v>
      </c>
    </row>
    <row r="38" spans="1:7" ht="11.25">
      <c r="A38" s="136">
        <v>37</v>
      </c>
      <c r="B38" s="138" t="s">
        <v>525</v>
      </c>
      <c r="C38" s="138" t="s">
        <v>531</v>
      </c>
      <c r="D38" s="138" t="s">
        <v>532</v>
      </c>
      <c r="E38" s="138" t="s">
        <v>638</v>
      </c>
      <c r="F38" s="138" t="s">
        <v>639</v>
      </c>
      <c r="G38" s="138" t="s">
        <v>593</v>
      </c>
    </row>
    <row r="39" spans="1:8" ht="11.25">
      <c r="A39" s="136">
        <v>38</v>
      </c>
      <c r="B39" s="138" t="s">
        <v>525</v>
      </c>
      <c r="C39" s="138" t="s">
        <v>531</v>
      </c>
      <c r="D39" s="138" t="s">
        <v>532</v>
      </c>
      <c r="E39" s="138" t="s">
        <v>640</v>
      </c>
      <c r="F39" s="138" t="s">
        <v>641</v>
      </c>
      <c r="G39" s="138" t="s">
        <v>593</v>
      </c>
      <c r="H39" s="136" t="s">
        <v>57</v>
      </c>
    </row>
    <row r="40" spans="1:8" ht="11.25">
      <c r="A40" s="136">
        <v>39</v>
      </c>
      <c r="B40" s="138" t="s">
        <v>525</v>
      </c>
      <c r="C40" s="138" t="s">
        <v>531</v>
      </c>
      <c r="D40" s="138" t="s">
        <v>532</v>
      </c>
      <c r="E40" s="138" t="s">
        <v>642</v>
      </c>
      <c r="F40" s="138" t="s">
        <v>643</v>
      </c>
      <c r="G40" s="138" t="s">
        <v>593</v>
      </c>
      <c r="H40" s="136" t="s">
        <v>421</v>
      </c>
    </row>
    <row r="41" spans="1:8" ht="11.25">
      <c r="A41" s="136">
        <v>40</v>
      </c>
      <c r="B41" s="138" t="s">
        <v>525</v>
      </c>
      <c r="C41" s="138" t="s">
        <v>533</v>
      </c>
      <c r="D41" s="138" t="s">
        <v>534</v>
      </c>
      <c r="E41" s="138" t="s">
        <v>644</v>
      </c>
      <c r="F41" s="138" t="s">
        <v>645</v>
      </c>
      <c r="G41" s="138" t="s">
        <v>646</v>
      </c>
      <c r="H41" s="136" t="s">
        <v>58</v>
      </c>
    </row>
    <row r="42" spans="1:7" ht="11.25">
      <c r="A42" s="136">
        <v>41</v>
      </c>
      <c r="B42" s="138" t="s">
        <v>525</v>
      </c>
      <c r="C42" s="138" t="s">
        <v>533</v>
      </c>
      <c r="D42" s="138" t="s">
        <v>534</v>
      </c>
      <c r="E42" s="138" t="s">
        <v>644</v>
      </c>
      <c r="F42" s="138" t="s">
        <v>645</v>
      </c>
      <c r="G42" s="138" t="s">
        <v>646</v>
      </c>
    </row>
    <row r="43" spans="1:8" ht="11.25">
      <c r="A43" s="136">
        <v>42</v>
      </c>
      <c r="B43" s="138" t="s">
        <v>525</v>
      </c>
      <c r="C43" s="138" t="s">
        <v>533</v>
      </c>
      <c r="D43" s="138" t="s">
        <v>534</v>
      </c>
      <c r="E43" s="138" t="s">
        <v>647</v>
      </c>
      <c r="F43" s="138" t="s">
        <v>648</v>
      </c>
      <c r="G43" s="138" t="s">
        <v>593</v>
      </c>
      <c r="H43" s="136" t="s">
        <v>421</v>
      </c>
    </row>
    <row r="44" spans="1:8" ht="11.25">
      <c r="A44" s="136">
        <v>43</v>
      </c>
      <c r="B44" s="138" t="s">
        <v>525</v>
      </c>
      <c r="C44" s="138" t="s">
        <v>533</v>
      </c>
      <c r="D44" s="138" t="s">
        <v>534</v>
      </c>
      <c r="E44" s="138" t="s">
        <v>649</v>
      </c>
      <c r="F44" s="138" t="s">
        <v>650</v>
      </c>
      <c r="G44" s="138" t="s">
        <v>593</v>
      </c>
      <c r="H44" s="136" t="s">
        <v>57</v>
      </c>
    </row>
    <row r="45" spans="1:8" ht="11.25">
      <c r="A45" s="136">
        <v>44</v>
      </c>
      <c r="B45" s="138" t="s">
        <v>525</v>
      </c>
      <c r="C45" s="138" t="s">
        <v>533</v>
      </c>
      <c r="D45" s="138" t="s">
        <v>534</v>
      </c>
      <c r="E45" s="138" t="s">
        <v>651</v>
      </c>
      <c r="F45" s="138" t="s">
        <v>652</v>
      </c>
      <c r="G45" s="138" t="s">
        <v>593</v>
      </c>
      <c r="H45" s="136" t="s">
        <v>57</v>
      </c>
    </row>
    <row r="46" spans="1:8" ht="11.25">
      <c r="A46" s="136">
        <v>45</v>
      </c>
      <c r="B46" s="138" t="s">
        <v>525</v>
      </c>
      <c r="C46" s="138" t="s">
        <v>533</v>
      </c>
      <c r="D46" s="138" t="s">
        <v>534</v>
      </c>
      <c r="E46" s="138" t="s">
        <v>653</v>
      </c>
      <c r="F46" s="138" t="s">
        <v>654</v>
      </c>
      <c r="G46" s="138" t="s">
        <v>593</v>
      </c>
      <c r="H46" s="136" t="s">
        <v>421</v>
      </c>
    </row>
    <row r="47" spans="1:8" ht="11.25">
      <c r="A47" s="136">
        <v>46</v>
      </c>
      <c r="B47" s="138" t="s">
        <v>525</v>
      </c>
      <c r="C47" s="138" t="s">
        <v>535</v>
      </c>
      <c r="D47" s="138" t="s">
        <v>536</v>
      </c>
      <c r="E47" s="138" t="s">
        <v>655</v>
      </c>
      <c r="F47" s="138" t="s">
        <v>656</v>
      </c>
      <c r="G47" s="138" t="s">
        <v>593</v>
      </c>
      <c r="H47" s="136" t="s">
        <v>57</v>
      </c>
    </row>
    <row r="48" spans="1:8" ht="11.25">
      <c r="A48" s="136">
        <v>47</v>
      </c>
      <c r="B48" s="138" t="s">
        <v>525</v>
      </c>
      <c r="C48" s="138" t="s">
        <v>537</v>
      </c>
      <c r="D48" s="138" t="s">
        <v>538</v>
      </c>
      <c r="E48" s="138" t="s">
        <v>657</v>
      </c>
      <c r="F48" s="138" t="s">
        <v>658</v>
      </c>
      <c r="G48" s="138" t="s">
        <v>593</v>
      </c>
      <c r="H48" s="136" t="s">
        <v>421</v>
      </c>
    </row>
    <row r="49" spans="1:8" ht="11.25">
      <c r="A49" s="136">
        <v>48</v>
      </c>
      <c r="B49" s="138" t="s">
        <v>525</v>
      </c>
      <c r="C49" s="138" t="s">
        <v>537</v>
      </c>
      <c r="D49" s="138" t="s">
        <v>538</v>
      </c>
      <c r="E49" s="138" t="s">
        <v>659</v>
      </c>
      <c r="F49" s="138" t="s">
        <v>660</v>
      </c>
      <c r="G49" s="138" t="s">
        <v>593</v>
      </c>
      <c r="H49" s="136" t="s">
        <v>421</v>
      </c>
    </row>
    <row r="50" spans="1:8" ht="11.25">
      <c r="A50" s="136">
        <v>49</v>
      </c>
      <c r="B50" s="138" t="s">
        <v>525</v>
      </c>
      <c r="C50" s="138" t="s">
        <v>539</v>
      </c>
      <c r="D50" s="138" t="s">
        <v>540</v>
      </c>
      <c r="E50" s="138" t="s">
        <v>661</v>
      </c>
      <c r="F50" s="138" t="s">
        <v>662</v>
      </c>
      <c r="G50" s="138" t="s">
        <v>593</v>
      </c>
      <c r="H50" s="136" t="s">
        <v>421</v>
      </c>
    </row>
    <row r="51" spans="1:8" ht="11.25">
      <c r="A51" s="136">
        <v>50</v>
      </c>
      <c r="B51" s="138" t="s">
        <v>541</v>
      </c>
      <c r="C51" s="138" t="s">
        <v>553</v>
      </c>
      <c r="D51" s="138" t="s">
        <v>554</v>
      </c>
      <c r="E51" s="138" t="s">
        <v>663</v>
      </c>
      <c r="F51" s="138" t="s">
        <v>664</v>
      </c>
      <c r="G51" s="138" t="s">
        <v>593</v>
      </c>
      <c r="H51" s="136" t="s">
        <v>57</v>
      </c>
    </row>
    <row r="52" spans="1:8" ht="11.25">
      <c r="A52" s="136">
        <v>51</v>
      </c>
      <c r="B52" s="138" t="s">
        <v>541</v>
      </c>
      <c r="C52" s="138" t="s">
        <v>553</v>
      </c>
      <c r="D52" s="138" t="s">
        <v>554</v>
      </c>
      <c r="E52" s="138" t="s">
        <v>663</v>
      </c>
      <c r="F52" s="138" t="s">
        <v>664</v>
      </c>
      <c r="G52" s="138" t="s">
        <v>593</v>
      </c>
      <c r="H52" s="136" t="s">
        <v>421</v>
      </c>
    </row>
    <row r="53" spans="1:8" ht="11.25">
      <c r="A53" s="136">
        <v>52</v>
      </c>
      <c r="B53" s="138" t="s">
        <v>557</v>
      </c>
      <c r="C53" s="138" t="s">
        <v>567</v>
      </c>
      <c r="D53" s="138" t="s">
        <v>568</v>
      </c>
      <c r="E53" s="138" t="s">
        <v>665</v>
      </c>
      <c r="F53" s="138" t="s">
        <v>666</v>
      </c>
      <c r="G53" s="138" t="s">
        <v>582</v>
      </c>
      <c r="H53" s="136" t="s">
        <v>421</v>
      </c>
    </row>
    <row r="54" spans="1:8" ht="11.25">
      <c r="A54" s="136">
        <v>53</v>
      </c>
      <c r="B54" s="138" t="s">
        <v>557</v>
      </c>
      <c r="C54" s="138" t="s">
        <v>567</v>
      </c>
      <c r="D54" s="138" t="s">
        <v>568</v>
      </c>
      <c r="E54" s="138" t="s">
        <v>665</v>
      </c>
      <c r="F54" s="138" t="s">
        <v>666</v>
      </c>
      <c r="G54" s="138" t="s">
        <v>582</v>
      </c>
      <c r="H54" s="136" t="s">
        <v>57</v>
      </c>
    </row>
    <row r="55" spans="2:7" ht="11.25">
      <c r="B55" s="138"/>
      <c r="C55" s="138"/>
      <c r="D55" s="138"/>
      <c r="E55" s="138"/>
      <c r="F55" s="138"/>
      <c r="G55" s="138"/>
    </row>
    <row r="56" spans="2:7" ht="11.25">
      <c r="B56" s="138"/>
      <c r="C56" s="138"/>
      <c r="D56" s="138"/>
      <c r="E56" s="138"/>
      <c r="F56" s="138"/>
      <c r="G56" s="138"/>
    </row>
    <row r="57" spans="2:7" ht="11.25">
      <c r="B57" s="138"/>
      <c r="C57" s="138"/>
      <c r="D57" s="138"/>
      <c r="E57" s="138"/>
      <c r="F57" s="138"/>
      <c r="G57" s="138"/>
    </row>
    <row r="58" spans="2:7" ht="11.25">
      <c r="B58" s="138"/>
      <c r="C58" s="138"/>
      <c r="D58" s="138"/>
      <c r="E58" s="138"/>
      <c r="F58" s="138"/>
      <c r="G58" s="138"/>
    </row>
    <row r="59" spans="2:7" ht="11.25">
      <c r="B59" s="138"/>
      <c r="C59" s="138"/>
      <c r="D59" s="138"/>
      <c r="E59" s="138"/>
      <c r="F59" s="138"/>
      <c r="G59" s="138"/>
    </row>
    <row r="60" spans="2:7" ht="11.25">
      <c r="B60" s="138"/>
      <c r="C60" s="138"/>
      <c r="D60" s="138"/>
      <c r="E60" s="138"/>
      <c r="F60" s="138"/>
      <c r="G60" s="138"/>
    </row>
    <row r="61" spans="2:7" ht="11.25">
      <c r="B61" s="138"/>
      <c r="C61" s="138"/>
      <c r="D61" s="138"/>
      <c r="E61" s="138"/>
      <c r="F61" s="138"/>
      <c r="G61" s="138"/>
    </row>
    <row r="62" spans="2:7" ht="11.25">
      <c r="B62" s="138"/>
      <c r="C62" s="138"/>
      <c r="D62" s="138"/>
      <c r="E62" s="138"/>
      <c r="F62" s="138"/>
      <c r="G62" s="138"/>
    </row>
    <row r="63" spans="2:7" ht="11.25">
      <c r="B63" s="138"/>
      <c r="C63" s="138"/>
      <c r="D63" s="138"/>
      <c r="E63" s="138"/>
      <c r="F63" s="138"/>
      <c r="G63" s="138"/>
    </row>
    <row r="64" spans="2:7" ht="11.25">
      <c r="B64" s="138"/>
      <c r="C64" s="138"/>
      <c r="D64" s="138"/>
      <c r="E64" s="138"/>
      <c r="F64" s="138"/>
      <c r="G64" s="138"/>
    </row>
    <row r="65" spans="2:7" ht="11.25">
      <c r="B65" s="138"/>
      <c r="C65" s="138"/>
      <c r="D65" s="138"/>
      <c r="E65" s="138"/>
      <c r="F65" s="138"/>
      <c r="G65" s="138"/>
    </row>
    <row r="66" spans="2:7" ht="11.25">
      <c r="B66" s="138"/>
      <c r="C66" s="138"/>
      <c r="D66" s="138"/>
      <c r="E66" s="138"/>
      <c r="F66" s="138"/>
      <c r="G66" s="138"/>
    </row>
    <row r="67" spans="2:7" ht="11.25">
      <c r="B67" s="138"/>
      <c r="C67" s="138"/>
      <c r="D67" s="138"/>
      <c r="E67" s="138"/>
      <c r="F67" s="138"/>
      <c r="G67" s="138"/>
    </row>
    <row r="68" spans="2:7" ht="11.25">
      <c r="B68" s="138"/>
      <c r="C68" s="138"/>
      <c r="D68" s="138"/>
      <c r="E68" s="138"/>
      <c r="F68" s="138"/>
      <c r="G68" s="138"/>
    </row>
    <row r="69" spans="2:7" ht="11.25">
      <c r="B69" s="138"/>
      <c r="C69" s="138"/>
      <c r="D69" s="138"/>
      <c r="E69" s="138"/>
      <c r="F69" s="138"/>
      <c r="G69" s="138"/>
    </row>
    <row r="70" spans="2:7" ht="11.25">
      <c r="B70" s="138"/>
      <c r="C70" s="138"/>
      <c r="D70" s="138"/>
      <c r="E70" s="138"/>
      <c r="F70" s="138"/>
      <c r="G70" s="138"/>
    </row>
    <row r="71" spans="2:7" ht="11.25">
      <c r="B71" s="138"/>
      <c r="C71" s="138"/>
      <c r="D71" s="138"/>
      <c r="E71" s="138"/>
      <c r="F71" s="138"/>
      <c r="G71" s="138"/>
    </row>
    <row r="72" spans="2:7" ht="11.25">
      <c r="B72" s="138"/>
      <c r="C72" s="138"/>
      <c r="D72" s="138"/>
      <c r="E72" s="138"/>
      <c r="F72" s="138"/>
      <c r="G72" s="138"/>
    </row>
    <row r="73" spans="2:7" ht="11.25">
      <c r="B73" s="138"/>
      <c r="C73" s="138"/>
      <c r="D73" s="138"/>
      <c r="E73" s="138"/>
      <c r="F73" s="138"/>
      <c r="G73" s="138"/>
    </row>
    <row r="74" spans="2:7" ht="11.25">
      <c r="B74" s="138"/>
      <c r="C74" s="138"/>
      <c r="D74" s="138"/>
      <c r="E74" s="138"/>
      <c r="F74" s="138"/>
      <c r="G74" s="138"/>
    </row>
    <row r="75" spans="2:7" ht="11.25">
      <c r="B75" s="138"/>
      <c r="C75" s="138"/>
      <c r="D75" s="138"/>
      <c r="E75" s="138"/>
      <c r="F75" s="138"/>
      <c r="G75" s="138"/>
    </row>
    <row r="76" spans="2:7" ht="11.25">
      <c r="B76" s="138"/>
      <c r="C76" s="138"/>
      <c r="D76" s="138"/>
      <c r="E76" s="138"/>
      <c r="F76" s="138"/>
      <c r="G76" s="138"/>
    </row>
    <row r="77" spans="2:7" ht="11.25">
      <c r="B77" s="138"/>
      <c r="C77" s="138"/>
      <c r="D77" s="138"/>
      <c r="E77" s="138"/>
      <c r="F77" s="138"/>
      <c r="G77" s="138"/>
    </row>
    <row r="78" spans="2:7" ht="11.25">
      <c r="B78" s="138"/>
      <c r="C78" s="138"/>
      <c r="D78" s="138"/>
      <c r="E78" s="138"/>
      <c r="F78" s="138"/>
      <c r="G78" s="138"/>
    </row>
    <row r="79" spans="2:7" ht="11.25">
      <c r="B79" s="138"/>
      <c r="C79" s="138"/>
      <c r="D79" s="138"/>
      <c r="E79" s="138"/>
      <c r="F79" s="138"/>
      <c r="G79" s="138"/>
    </row>
    <row r="80" spans="2:7" ht="11.25">
      <c r="B80" s="138"/>
      <c r="C80" s="138"/>
      <c r="D80" s="138"/>
      <c r="E80" s="138"/>
      <c r="F80" s="138"/>
      <c r="G80" s="138"/>
    </row>
    <row r="81" spans="2:7" ht="11.25">
      <c r="B81" s="138"/>
      <c r="C81" s="138"/>
      <c r="D81" s="138"/>
      <c r="E81" s="138"/>
      <c r="F81" s="138"/>
      <c r="G81" s="138"/>
    </row>
    <row r="82" spans="2:7" ht="11.25">
      <c r="B82" s="138"/>
      <c r="C82" s="138"/>
      <c r="D82" s="138"/>
      <c r="E82" s="138"/>
      <c r="F82" s="138"/>
      <c r="G82" s="138"/>
    </row>
    <row r="83" spans="2:7" ht="11.25">
      <c r="B83" s="138"/>
      <c r="C83" s="138"/>
      <c r="D83" s="138"/>
      <c r="E83" s="138"/>
      <c r="F83" s="138"/>
      <c r="G83" s="138"/>
    </row>
    <row r="84" spans="2:7" ht="11.25">
      <c r="B84" s="138"/>
      <c r="C84" s="138"/>
      <c r="D84" s="138"/>
      <c r="E84" s="138"/>
      <c r="F84" s="138"/>
      <c r="G84" s="138"/>
    </row>
    <row r="85" spans="2:7" ht="11.25">
      <c r="B85" s="138"/>
      <c r="C85" s="138"/>
      <c r="D85" s="138"/>
      <c r="E85" s="138"/>
      <c r="F85" s="138"/>
      <c r="G85" s="138"/>
    </row>
    <row r="86" spans="2:7" ht="11.25">
      <c r="B86" s="138"/>
      <c r="C86" s="138"/>
      <c r="D86" s="138"/>
      <c r="E86" s="138"/>
      <c r="F86" s="138"/>
      <c r="G86" s="138"/>
    </row>
    <row r="87" spans="2:7" ht="11.25">
      <c r="B87" s="138"/>
      <c r="C87" s="138"/>
      <c r="D87" s="138"/>
      <c r="E87" s="138"/>
      <c r="F87" s="138"/>
      <c r="G87" s="138"/>
    </row>
    <row r="88" spans="2:7" ht="11.25">
      <c r="B88" s="138"/>
      <c r="C88" s="138"/>
      <c r="D88" s="138"/>
      <c r="E88" s="138"/>
      <c r="F88" s="138"/>
      <c r="G88" s="138"/>
    </row>
    <row r="89" spans="2:7" ht="11.25">
      <c r="B89" s="138"/>
      <c r="C89" s="138"/>
      <c r="D89" s="138"/>
      <c r="E89" s="138"/>
      <c r="F89" s="138"/>
      <c r="G89" s="138"/>
    </row>
    <row r="90" spans="2:7" ht="11.25">
      <c r="B90" s="138"/>
      <c r="C90" s="138"/>
      <c r="D90" s="138"/>
      <c r="E90" s="138"/>
      <c r="F90" s="138"/>
      <c r="G90" s="138"/>
    </row>
    <row r="91" spans="2:7" ht="11.25">
      <c r="B91" s="138"/>
      <c r="C91" s="138"/>
      <c r="D91" s="138"/>
      <c r="E91" s="138"/>
      <c r="F91" s="138"/>
      <c r="G91" s="138"/>
    </row>
    <row r="92" spans="2:7" ht="11.25">
      <c r="B92" s="138"/>
      <c r="C92" s="138"/>
      <c r="D92" s="138"/>
      <c r="E92" s="138"/>
      <c r="F92" s="138"/>
      <c r="G92" s="138"/>
    </row>
    <row r="93" spans="2:7" ht="11.25">
      <c r="B93" s="138"/>
      <c r="C93" s="138"/>
      <c r="D93" s="138"/>
      <c r="E93" s="138"/>
      <c r="F93" s="138"/>
      <c r="G93" s="138"/>
    </row>
    <row r="94" spans="2:7" ht="11.25">
      <c r="B94" s="138"/>
      <c r="C94" s="138"/>
      <c r="D94" s="138"/>
      <c r="E94" s="138"/>
      <c r="F94" s="138"/>
      <c r="G94" s="138"/>
    </row>
    <row r="95" spans="2:7" ht="11.25">
      <c r="B95" s="138"/>
      <c r="C95" s="138"/>
      <c r="D95" s="138"/>
      <c r="E95" s="138"/>
      <c r="F95" s="138"/>
      <c r="G95" s="138"/>
    </row>
    <row r="96" spans="2:7" ht="11.25">
      <c r="B96" s="138"/>
      <c r="C96" s="138"/>
      <c r="D96" s="138"/>
      <c r="E96" s="138"/>
      <c r="F96" s="138"/>
      <c r="G96" s="138"/>
    </row>
    <row r="97" spans="2:7" ht="11.25">
      <c r="B97" s="138"/>
      <c r="C97" s="138"/>
      <c r="D97" s="138"/>
      <c r="E97" s="138"/>
      <c r="F97" s="138"/>
      <c r="G97" s="138"/>
    </row>
    <row r="98" spans="2:7" ht="11.25">
      <c r="B98" s="138"/>
      <c r="C98" s="138"/>
      <c r="D98" s="138"/>
      <c r="E98" s="138"/>
      <c r="F98" s="138"/>
      <c r="G98" s="138"/>
    </row>
    <row r="99" spans="2:7" ht="11.25">
      <c r="B99" s="138"/>
      <c r="C99" s="138"/>
      <c r="D99" s="138"/>
      <c r="E99" s="138"/>
      <c r="F99" s="138"/>
      <c r="G99" s="138"/>
    </row>
    <row r="100" spans="2:7" ht="11.25">
      <c r="B100" s="138"/>
      <c r="C100" s="138"/>
      <c r="D100" s="138"/>
      <c r="E100" s="138"/>
      <c r="F100" s="138"/>
      <c r="G100" s="138"/>
    </row>
    <row r="101" spans="2:7" ht="11.25">
      <c r="B101" s="138"/>
      <c r="C101" s="138"/>
      <c r="D101" s="138"/>
      <c r="E101" s="138"/>
      <c r="F101" s="138"/>
      <c r="G101" s="138"/>
    </row>
    <row r="102" spans="2:7" ht="11.25">
      <c r="B102" s="138"/>
      <c r="C102" s="138"/>
      <c r="D102" s="138"/>
      <c r="E102" s="138"/>
      <c r="F102" s="138"/>
      <c r="G102" s="138"/>
    </row>
    <row r="103" spans="2:7" ht="11.25">
      <c r="B103" s="138"/>
      <c r="C103" s="138"/>
      <c r="D103" s="138"/>
      <c r="E103" s="138"/>
      <c r="F103" s="138"/>
      <c r="G103" s="138"/>
    </row>
    <row r="104" spans="2:7" ht="11.25">
      <c r="B104" s="138"/>
      <c r="C104" s="138"/>
      <c r="D104" s="138"/>
      <c r="E104" s="138"/>
      <c r="F104" s="138"/>
      <c r="G104" s="138"/>
    </row>
    <row r="105" spans="2:7" ht="11.25">
      <c r="B105" s="138"/>
      <c r="C105" s="138"/>
      <c r="D105" s="138"/>
      <c r="E105" s="138"/>
      <c r="F105" s="138"/>
      <c r="G105" s="138"/>
    </row>
    <row r="106" spans="2:7" ht="11.25">
      <c r="B106" s="138"/>
      <c r="C106" s="138"/>
      <c r="D106" s="138"/>
      <c r="E106" s="138"/>
      <c r="F106" s="138"/>
      <c r="G106" s="138"/>
    </row>
    <row r="107" spans="2:7" ht="11.25">
      <c r="B107" s="138"/>
      <c r="C107" s="138"/>
      <c r="D107" s="138"/>
      <c r="E107" s="138"/>
      <c r="F107" s="138"/>
      <c r="G107" s="138"/>
    </row>
    <row r="108" spans="2:7" ht="11.25">
      <c r="B108" s="138"/>
      <c r="C108" s="138"/>
      <c r="D108" s="138"/>
      <c r="E108" s="138"/>
      <c r="F108" s="138"/>
      <c r="G108" s="138"/>
    </row>
    <row r="109" spans="2:7" ht="11.25">
      <c r="B109" s="138"/>
      <c r="C109" s="138"/>
      <c r="D109" s="138"/>
      <c r="E109" s="138"/>
      <c r="F109" s="138"/>
      <c r="G109" s="138"/>
    </row>
    <row r="110" spans="2:7" ht="11.25">
      <c r="B110" s="138"/>
      <c r="C110" s="138"/>
      <c r="D110" s="138"/>
      <c r="E110" s="138"/>
      <c r="F110" s="138"/>
      <c r="G110" s="138"/>
    </row>
    <row r="111" spans="2:7" ht="11.25">
      <c r="B111" s="138"/>
      <c r="C111" s="138"/>
      <c r="D111" s="138"/>
      <c r="E111" s="138"/>
      <c r="F111" s="138"/>
      <c r="G111" s="138"/>
    </row>
    <row r="112" spans="2:7" ht="11.25">
      <c r="B112" s="138"/>
      <c r="C112" s="138"/>
      <c r="D112" s="138"/>
      <c r="E112" s="138"/>
      <c r="F112" s="138"/>
      <c r="G112" s="138"/>
    </row>
    <row r="113" spans="2:7" ht="11.25">
      <c r="B113" s="138"/>
      <c r="C113" s="138"/>
      <c r="D113" s="138"/>
      <c r="E113" s="138"/>
      <c r="F113" s="138"/>
      <c r="G113" s="138"/>
    </row>
    <row r="114" spans="2:7" ht="11.25">
      <c r="B114" s="138"/>
      <c r="C114" s="138"/>
      <c r="D114" s="138"/>
      <c r="E114" s="138"/>
      <c r="F114" s="138"/>
      <c r="G114" s="138"/>
    </row>
    <row r="115" spans="2:7" ht="11.25">
      <c r="B115" s="138"/>
      <c r="C115" s="138"/>
      <c r="D115" s="138"/>
      <c r="E115" s="138"/>
      <c r="F115" s="138"/>
      <c r="G115" s="138"/>
    </row>
    <row r="116" spans="2:7" ht="11.25">
      <c r="B116" s="138"/>
      <c r="C116" s="138"/>
      <c r="D116" s="138"/>
      <c r="E116" s="138"/>
      <c r="F116" s="138"/>
      <c r="G116" s="138"/>
    </row>
    <row r="117" spans="2:7" ht="11.25">
      <c r="B117" s="138"/>
      <c r="C117" s="138"/>
      <c r="D117" s="138"/>
      <c r="E117" s="138"/>
      <c r="F117" s="138"/>
      <c r="G117" s="138"/>
    </row>
    <row r="118" spans="2:7" ht="11.25">
      <c r="B118" s="138"/>
      <c r="C118" s="138"/>
      <c r="D118" s="138"/>
      <c r="E118" s="138"/>
      <c r="F118" s="138"/>
      <c r="G118" s="138"/>
    </row>
    <row r="119" spans="2:7" ht="11.25">
      <c r="B119" s="138"/>
      <c r="C119" s="138"/>
      <c r="D119" s="138"/>
      <c r="E119" s="138"/>
      <c r="F119" s="138"/>
      <c r="G119" s="138"/>
    </row>
    <row r="120" spans="2:7" ht="11.25">
      <c r="B120" s="138"/>
      <c r="C120" s="138"/>
      <c r="D120" s="138"/>
      <c r="E120" s="138"/>
      <c r="F120" s="138"/>
      <c r="G120" s="138"/>
    </row>
    <row r="121" spans="2:7" ht="11.25">
      <c r="B121" s="138"/>
      <c r="C121" s="138"/>
      <c r="D121" s="138"/>
      <c r="E121" s="138"/>
      <c r="F121" s="138"/>
      <c r="G121" s="138"/>
    </row>
    <row r="122" spans="2:7" ht="11.25">
      <c r="B122" s="138"/>
      <c r="C122" s="138"/>
      <c r="D122" s="138"/>
      <c r="E122" s="138"/>
      <c r="F122" s="138"/>
      <c r="G122" s="138"/>
    </row>
    <row r="123" spans="2:7" ht="11.25">
      <c r="B123" s="138"/>
      <c r="C123" s="138"/>
      <c r="D123" s="138"/>
      <c r="E123" s="138"/>
      <c r="F123" s="138"/>
      <c r="G123" s="138"/>
    </row>
    <row r="124" spans="2:7" ht="11.25">
      <c r="B124" s="138"/>
      <c r="C124" s="138"/>
      <c r="D124" s="138"/>
      <c r="E124" s="138"/>
      <c r="F124" s="138"/>
      <c r="G124" s="138"/>
    </row>
    <row r="125" spans="2:7" ht="11.25">
      <c r="B125" s="138"/>
      <c r="C125" s="138"/>
      <c r="D125" s="138"/>
      <c r="E125" s="138"/>
      <c r="F125" s="138"/>
      <c r="G125" s="138"/>
    </row>
    <row r="126" spans="2:7" ht="11.25">
      <c r="B126" s="138"/>
      <c r="C126" s="138"/>
      <c r="D126" s="138"/>
      <c r="E126" s="138"/>
      <c r="F126" s="138"/>
      <c r="G126" s="138"/>
    </row>
    <row r="127" spans="2:7" ht="11.25">
      <c r="B127" s="138"/>
      <c r="C127" s="138"/>
      <c r="D127" s="138"/>
      <c r="E127" s="138"/>
      <c r="F127" s="138"/>
      <c r="G127" s="138"/>
    </row>
    <row r="128" spans="2:7" ht="11.25">
      <c r="B128" s="138"/>
      <c r="C128" s="138"/>
      <c r="D128" s="138"/>
      <c r="E128" s="138"/>
      <c r="F128" s="138"/>
      <c r="G128" s="138"/>
    </row>
    <row r="129" spans="2:7" ht="11.25">
      <c r="B129" s="138"/>
      <c r="C129" s="138"/>
      <c r="D129" s="138"/>
      <c r="E129" s="138"/>
      <c r="F129" s="138"/>
      <c r="G129" s="138"/>
    </row>
    <row r="130" spans="2:7" ht="11.25">
      <c r="B130" s="138"/>
      <c r="C130" s="138"/>
      <c r="D130" s="138"/>
      <c r="E130" s="138"/>
      <c r="F130" s="138"/>
      <c r="G130" s="138"/>
    </row>
    <row r="131" spans="2:7" ht="11.25">
      <c r="B131" s="138"/>
      <c r="C131" s="138"/>
      <c r="D131" s="138"/>
      <c r="E131" s="138"/>
      <c r="F131" s="138"/>
      <c r="G131" s="138"/>
    </row>
    <row r="132" spans="2:7" ht="11.25">
      <c r="B132" s="138"/>
      <c r="C132" s="138"/>
      <c r="D132" s="138"/>
      <c r="E132" s="138"/>
      <c r="F132" s="138"/>
      <c r="G132" s="138"/>
    </row>
    <row r="133" spans="2:7" ht="11.25">
      <c r="B133" s="138"/>
      <c r="C133" s="138"/>
      <c r="D133" s="138"/>
      <c r="E133" s="138"/>
      <c r="F133" s="138"/>
      <c r="G133" s="138"/>
    </row>
    <row r="134" spans="2:7" ht="11.25">
      <c r="B134" s="138"/>
      <c r="C134" s="138"/>
      <c r="D134" s="138"/>
      <c r="E134" s="138"/>
      <c r="F134" s="138"/>
      <c r="G134" s="138"/>
    </row>
    <row r="135" spans="2:7" ht="11.25">
      <c r="B135" s="138"/>
      <c r="C135" s="138"/>
      <c r="D135" s="138"/>
      <c r="E135" s="138"/>
      <c r="F135" s="138"/>
      <c r="G135" s="138"/>
    </row>
    <row r="136" spans="2:7" ht="11.25">
      <c r="B136" s="138"/>
      <c r="C136" s="138"/>
      <c r="D136" s="138"/>
      <c r="E136" s="138"/>
      <c r="F136" s="138"/>
      <c r="G136" s="138"/>
    </row>
    <row r="137" spans="2:7" ht="11.25">
      <c r="B137" s="138"/>
      <c r="C137" s="138"/>
      <c r="D137" s="138"/>
      <c r="E137" s="138"/>
      <c r="F137" s="138"/>
      <c r="G137" s="138"/>
    </row>
    <row r="138" spans="2:7" ht="11.25">
      <c r="B138" s="138"/>
      <c r="C138" s="138"/>
      <c r="D138" s="138"/>
      <c r="E138" s="138"/>
      <c r="F138" s="138"/>
      <c r="G138" s="138"/>
    </row>
    <row r="139" spans="2:7" ht="11.25">
      <c r="B139" s="138"/>
      <c r="C139" s="138"/>
      <c r="D139" s="138"/>
      <c r="E139" s="138"/>
      <c r="F139" s="138"/>
      <c r="G139" s="138"/>
    </row>
    <row r="140" spans="2:7" ht="11.25">
      <c r="B140" s="138"/>
      <c r="C140" s="138"/>
      <c r="D140" s="138"/>
      <c r="E140" s="138"/>
      <c r="F140" s="138"/>
      <c r="G140" s="13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1" customWidth="1"/>
  </cols>
  <sheetData>
    <row r="1" spans="2:8" ht="11.25">
      <c r="B1" s="311" t="s">
        <v>1</v>
      </c>
      <c r="C1" s="311" t="s">
        <v>3</v>
      </c>
      <c r="D1" s="311" t="s">
        <v>4</v>
      </c>
      <c r="E1" s="311" t="s">
        <v>5</v>
      </c>
      <c r="F1" s="311" t="s">
        <v>6</v>
      </c>
      <c r="G1" s="311" t="s">
        <v>7</v>
      </c>
      <c r="H1" s="311" t="s">
        <v>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74"/>
  <sheetViews>
    <sheetView zoomScalePageLayoutView="0" workbookViewId="0" topLeftCell="A1">
      <selection activeCell="A2" sqref="A2:E74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3</v>
      </c>
      <c r="B1" s="45" t="s">
        <v>1</v>
      </c>
      <c r="C1" s="45" t="s">
        <v>2</v>
      </c>
    </row>
    <row r="2" spans="1:5" ht="11.25">
      <c r="A2" s="138" t="s">
        <v>447</v>
      </c>
      <c r="B2" s="45" t="s">
        <v>449</v>
      </c>
      <c r="C2" s="45" t="s">
        <v>450</v>
      </c>
      <c r="D2" s="45" t="s">
        <v>447</v>
      </c>
      <c r="E2" s="45" t="s">
        <v>571</v>
      </c>
    </row>
    <row r="3" spans="1:5" ht="11.25">
      <c r="A3" s="138" t="s">
        <v>447</v>
      </c>
      <c r="B3" s="45" t="s">
        <v>447</v>
      </c>
      <c r="C3" s="45" t="s">
        <v>448</v>
      </c>
      <c r="D3" s="45" t="s">
        <v>459</v>
      </c>
      <c r="E3" s="45" t="s">
        <v>572</v>
      </c>
    </row>
    <row r="4" spans="1:5" ht="11.25">
      <c r="A4" s="138" t="s">
        <v>447</v>
      </c>
      <c r="B4" s="45" t="s">
        <v>451</v>
      </c>
      <c r="C4" s="45" t="s">
        <v>452</v>
      </c>
      <c r="D4" s="45" t="s">
        <v>461</v>
      </c>
      <c r="E4" s="45" t="s">
        <v>573</v>
      </c>
    </row>
    <row r="5" spans="1:5" ht="11.25">
      <c r="A5" s="138" t="s">
        <v>447</v>
      </c>
      <c r="B5" s="45" t="s">
        <v>453</v>
      </c>
      <c r="C5" s="45" t="s">
        <v>454</v>
      </c>
      <c r="D5" s="45" t="s">
        <v>463</v>
      </c>
      <c r="E5" s="45" t="s">
        <v>574</v>
      </c>
    </row>
    <row r="6" spans="1:5" ht="11.25">
      <c r="A6" s="138" t="s">
        <v>447</v>
      </c>
      <c r="B6" s="45" t="s">
        <v>455</v>
      </c>
      <c r="C6" s="45" t="s">
        <v>456</v>
      </c>
      <c r="D6" s="45" t="s">
        <v>483</v>
      </c>
      <c r="E6" s="45" t="s">
        <v>575</v>
      </c>
    </row>
    <row r="7" spans="1:5" ht="11.25">
      <c r="A7" s="138" t="s">
        <v>447</v>
      </c>
      <c r="B7" s="45" t="s">
        <v>457</v>
      </c>
      <c r="C7" s="45" t="s">
        <v>458</v>
      </c>
      <c r="D7" s="45" t="s">
        <v>499</v>
      </c>
      <c r="E7" s="45" t="s">
        <v>576</v>
      </c>
    </row>
    <row r="8" spans="1:5" ht="11.25">
      <c r="A8" s="138" t="s">
        <v>459</v>
      </c>
      <c r="B8" s="45" t="s">
        <v>459</v>
      </c>
      <c r="C8" s="45" t="s">
        <v>460</v>
      </c>
      <c r="D8" s="45" t="s">
        <v>525</v>
      </c>
      <c r="E8" s="45" t="s">
        <v>577</v>
      </c>
    </row>
    <row r="9" spans="1:5" ht="11.25">
      <c r="A9" s="138" t="s">
        <v>461</v>
      </c>
      <c r="B9" s="45" t="s">
        <v>461</v>
      </c>
      <c r="C9" s="45" t="s">
        <v>462</v>
      </c>
      <c r="D9" s="45" t="s">
        <v>541</v>
      </c>
      <c r="E9" s="45" t="s">
        <v>578</v>
      </c>
    </row>
    <row r="10" spans="1:5" ht="11.25">
      <c r="A10" s="138" t="s">
        <v>463</v>
      </c>
      <c r="B10" s="45" t="s">
        <v>465</v>
      </c>
      <c r="C10" s="45" t="s">
        <v>466</v>
      </c>
      <c r="D10" s="45" t="s">
        <v>557</v>
      </c>
      <c r="E10" s="45" t="s">
        <v>579</v>
      </c>
    </row>
    <row r="11" spans="1:3" ht="11.25">
      <c r="A11" s="138" t="s">
        <v>463</v>
      </c>
      <c r="B11" s="45" t="s">
        <v>467</v>
      </c>
      <c r="C11" s="45" t="s">
        <v>468</v>
      </c>
    </row>
    <row r="12" spans="1:3" ht="11.25">
      <c r="A12" s="138" t="s">
        <v>463</v>
      </c>
      <c r="B12" s="45" t="s">
        <v>469</v>
      </c>
      <c r="C12" s="45" t="s">
        <v>470</v>
      </c>
    </row>
    <row r="13" spans="1:3" ht="11.25">
      <c r="A13" s="138" t="s">
        <v>463</v>
      </c>
      <c r="B13" s="45" t="s">
        <v>471</v>
      </c>
      <c r="C13" s="45" t="s">
        <v>472</v>
      </c>
    </row>
    <row r="14" spans="1:3" ht="11.25">
      <c r="A14" s="138" t="s">
        <v>463</v>
      </c>
      <c r="B14" s="45" t="s">
        <v>473</v>
      </c>
      <c r="C14" s="45" t="s">
        <v>474</v>
      </c>
    </row>
    <row r="15" spans="1:3" ht="11.25">
      <c r="A15" s="138" t="s">
        <v>463</v>
      </c>
      <c r="B15" s="45" t="s">
        <v>463</v>
      </c>
      <c r="C15" s="45" t="s">
        <v>464</v>
      </c>
    </row>
    <row r="16" spans="1:3" ht="11.25">
      <c r="A16" s="138" t="s">
        <v>463</v>
      </c>
      <c r="B16" s="45" t="s">
        <v>475</v>
      </c>
      <c r="C16" s="45" t="s">
        <v>476</v>
      </c>
    </row>
    <row r="17" spans="1:3" ht="11.25">
      <c r="A17" s="138" t="s">
        <v>463</v>
      </c>
      <c r="B17" s="45" t="s">
        <v>477</v>
      </c>
      <c r="C17" s="45" t="s">
        <v>478</v>
      </c>
    </row>
    <row r="18" spans="1:3" ht="11.25">
      <c r="A18" s="138" t="s">
        <v>463</v>
      </c>
      <c r="B18" s="45" t="s">
        <v>479</v>
      </c>
      <c r="C18" s="45" t="s">
        <v>480</v>
      </c>
    </row>
    <row r="19" spans="1:3" ht="11.25">
      <c r="A19" s="138" t="s">
        <v>463</v>
      </c>
      <c r="B19" s="45" t="s">
        <v>481</v>
      </c>
      <c r="C19" s="45" t="s">
        <v>482</v>
      </c>
    </row>
    <row r="20" spans="1:3" ht="11.25">
      <c r="A20" s="138" t="s">
        <v>483</v>
      </c>
      <c r="B20" s="45" t="s">
        <v>485</v>
      </c>
      <c r="C20" s="45" t="s">
        <v>486</v>
      </c>
    </row>
    <row r="21" spans="1:3" ht="11.25">
      <c r="A21" s="138" t="s">
        <v>483</v>
      </c>
      <c r="B21" s="45" t="s">
        <v>487</v>
      </c>
      <c r="C21" s="45" t="s">
        <v>488</v>
      </c>
    </row>
    <row r="22" spans="1:3" ht="11.25">
      <c r="A22" s="138" t="s">
        <v>483</v>
      </c>
      <c r="B22" s="45" t="s">
        <v>489</v>
      </c>
      <c r="C22" s="45" t="s">
        <v>490</v>
      </c>
    </row>
    <row r="23" spans="1:3" ht="11.25">
      <c r="A23" s="138" t="s">
        <v>483</v>
      </c>
      <c r="B23" s="45" t="s">
        <v>483</v>
      </c>
      <c r="C23" s="45" t="s">
        <v>484</v>
      </c>
    </row>
    <row r="24" spans="1:3" ht="11.25">
      <c r="A24" s="138" t="s">
        <v>483</v>
      </c>
      <c r="B24" s="45" t="s">
        <v>491</v>
      </c>
      <c r="C24" s="45" t="s">
        <v>492</v>
      </c>
    </row>
    <row r="25" spans="1:3" ht="11.25">
      <c r="A25" s="138" t="s">
        <v>483</v>
      </c>
      <c r="B25" s="45" t="s">
        <v>493</v>
      </c>
      <c r="C25" s="45" t="s">
        <v>494</v>
      </c>
    </row>
    <row r="26" spans="1:3" ht="11.25">
      <c r="A26" s="138" t="s">
        <v>483</v>
      </c>
      <c r="B26" s="45" t="s">
        <v>495</v>
      </c>
      <c r="C26" s="45" t="s">
        <v>496</v>
      </c>
    </row>
    <row r="27" spans="1:3" ht="11.25">
      <c r="A27" s="138" t="s">
        <v>483</v>
      </c>
      <c r="B27" s="45" t="s">
        <v>497</v>
      </c>
      <c r="C27" s="45" t="s">
        <v>498</v>
      </c>
    </row>
    <row r="28" spans="1:3" ht="11.25">
      <c r="A28" s="138" t="s">
        <v>499</v>
      </c>
      <c r="B28" s="45" t="s">
        <v>501</v>
      </c>
      <c r="C28" s="45" t="s">
        <v>502</v>
      </c>
    </row>
    <row r="29" spans="1:3" ht="11.25">
      <c r="A29" s="138" t="s">
        <v>499</v>
      </c>
      <c r="B29" s="45" t="s">
        <v>503</v>
      </c>
      <c r="C29" s="45" t="s">
        <v>504</v>
      </c>
    </row>
    <row r="30" spans="1:3" ht="11.25">
      <c r="A30" s="138" t="s">
        <v>499</v>
      </c>
      <c r="B30" s="45" t="s">
        <v>505</v>
      </c>
      <c r="C30" s="45" t="s">
        <v>506</v>
      </c>
    </row>
    <row r="31" spans="1:3" ht="11.25">
      <c r="A31" s="138" t="s">
        <v>499</v>
      </c>
      <c r="B31" s="45" t="s">
        <v>507</v>
      </c>
      <c r="C31" s="45" t="s">
        <v>508</v>
      </c>
    </row>
    <row r="32" spans="1:3" ht="11.25">
      <c r="A32" s="138" t="s">
        <v>499</v>
      </c>
      <c r="B32" s="45" t="s">
        <v>509</v>
      </c>
      <c r="C32" s="45" t="s">
        <v>510</v>
      </c>
    </row>
    <row r="33" spans="1:3" ht="11.25">
      <c r="A33" s="138" t="s">
        <v>499</v>
      </c>
      <c r="B33" s="45" t="s">
        <v>511</v>
      </c>
      <c r="C33" s="45" t="s">
        <v>512</v>
      </c>
    </row>
    <row r="34" spans="1:3" ht="11.25">
      <c r="A34" s="138" t="s">
        <v>499</v>
      </c>
      <c r="B34" s="45" t="s">
        <v>499</v>
      </c>
      <c r="C34" s="45" t="s">
        <v>500</v>
      </c>
    </row>
    <row r="35" spans="1:3" ht="11.25">
      <c r="A35" s="138" t="s">
        <v>499</v>
      </c>
      <c r="B35" s="45" t="s">
        <v>513</v>
      </c>
      <c r="C35" s="45" t="s">
        <v>514</v>
      </c>
    </row>
    <row r="36" spans="1:3" ht="11.25">
      <c r="A36" s="138" t="s">
        <v>499</v>
      </c>
      <c r="B36" s="45" t="s">
        <v>515</v>
      </c>
      <c r="C36" s="45" t="s">
        <v>516</v>
      </c>
    </row>
    <row r="37" spans="1:3" ht="11.25">
      <c r="A37" s="138" t="s">
        <v>499</v>
      </c>
      <c r="B37" s="45" t="s">
        <v>517</v>
      </c>
      <c r="C37" s="45" t="s">
        <v>518</v>
      </c>
    </row>
    <row r="38" spans="1:3" ht="11.25">
      <c r="A38" s="138" t="s">
        <v>499</v>
      </c>
      <c r="B38" s="45" t="s">
        <v>519</v>
      </c>
      <c r="C38" s="45" t="s">
        <v>520</v>
      </c>
    </row>
    <row r="39" spans="1:3" ht="11.25">
      <c r="A39" s="138" t="s">
        <v>499</v>
      </c>
      <c r="B39" s="45" t="s">
        <v>521</v>
      </c>
      <c r="C39" s="45" t="s">
        <v>522</v>
      </c>
    </row>
    <row r="40" spans="1:3" ht="11.25">
      <c r="A40" s="138" t="s">
        <v>499</v>
      </c>
      <c r="B40" s="45" t="s">
        <v>523</v>
      </c>
      <c r="C40" s="45" t="s">
        <v>524</v>
      </c>
    </row>
    <row r="41" spans="1:3" ht="11.25">
      <c r="A41" s="138" t="s">
        <v>525</v>
      </c>
      <c r="B41" s="45" t="s">
        <v>527</v>
      </c>
      <c r="C41" s="45" t="s">
        <v>528</v>
      </c>
    </row>
    <row r="42" spans="1:3" ht="11.25">
      <c r="A42" s="138" t="s">
        <v>525</v>
      </c>
      <c r="B42" s="45" t="s">
        <v>529</v>
      </c>
      <c r="C42" s="45" t="s">
        <v>530</v>
      </c>
    </row>
    <row r="43" spans="1:3" ht="11.25">
      <c r="A43" s="138" t="s">
        <v>525</v>
      </c>
      <c r="B43" s="45" t="s">
        <v>531</v>
      </c>
      <c r="C43" s="45" t="s">
        <v>532</v>
      </c>
    </row>
    <row r="44" spans="1:3" ht="11.25">
      <c r="A44" s="138" t="s">
        <v>525</v>
      </c>
      <c r="B44" s="45" t="s">
        <v>533</v>
      </c>
      <c r="C44" s="45" t="s">
        <v>534</v>
      </c>
    </row>
    <row r="45" spans="1:3" ht="11.25">
      <c r="A45" s="138" t="s">
        <v>525</v>
      </c>
      <c r="B45" s="45" t="s">
        <v>535</v>
      </c>
      <c r="C45" s="45" t="s">
        <v>536</v>
      </c>
    </row>
    <row r="46" spans="1:3" ht="11.25">
      <c r="A46" s="138" t="s">
        <v>525</v>
      </c>
      <c r="B46" s="45" t="s">
        <v>525</v>
      </c>
      <c r="C46" s="45" t="s">
        <v>526</v>
      </c>
    </row>
    <row r="47" spans="1:3" ht="11.25">
      <c r="A47" s="138" t="s">
        <v>525</v>
      </c>
      <c r="B47" s="45" t="s">
        <v>537</v>
      </c>
      <c r="C47" s="45" t="s">
        <v>538</v>
      </c>
    </row>
    <row r="48" spans="1:3" ht="11.25">
      <c r="A48" s="138" t="s">
        <v>525</v>
      </c>
      <c r="B48" s="45" t="s">
        <v>539</v>
      </c>
      <c r="C48" s="45" t="s">
        <v>540</v>
      </c>
    </row>
    <row r="49" spans="1:3" ht="11.25">
      <c r="A49" s="138" t="s">
        <v>541</v>
      </c>
      <c r="B49" s="45" t="s">
        <v>543</v>
      </c>
      <c r="C49" s="45" t="s">
        <v>544</v>
      </c>
    </row>
    <row r="50" spans="1:3" ht="11.25">
      <c r="A50" s="138" t="s">
        <v>541</v>
      </c>
      <c r="B50" s="45" t="s">
        <v>545</v>
      </c>
      <c r="C50" s="45" t="s">
        <v>546</v>
      </c>
    </row>
    <row r="51" spans="1:3" ht="11.25">
      <c r="A51" s="138" t="s">
        <v>541</v>
      </c>
      <c r="B51" s="45" t="s">
        <v>547</v>
      </c>
      <c r="C51" s="45" t="s">
        <v>548</v>
      </c>
    </row>
    <row r="52" spans="1:3" ht="11.25">
      <c r="A52" s="138" t="s">
        <v>541</v>
      </c>
      <c r="B52" s="45" t="s">
        <v>549</v>
      </c>
      <c r="C52" s="45" t="s">
        <v>550</v>
      </c>
    </row>
    <row r="53" spans="1:3" ht="11.25">
      <c r="A53" s="138" t="s">
        <v>541</v>
      </c>
      <c r="B53" s="45" t="s">
        <v>551</v>
      </c>
      <c r="C53" s="45" t="s">
        <v>552</v>
      </c>
    </row>
    <row r="54" spans="1:3" ht="11.25">
      <c r="A54" s="138" t="s">
        <v>541</v>
      </c>
      <c r="B54" s="45" t="s">
        <v>553</v>
      </c>
      <c r="C54" s="45" t="s">
        <v>554</v>
      </c>
    </row>
    <row r="55" spans="1:3" ht="11.25">
      <c r="A55" s="138" t="s">
        <v>541</v>
      </c>
      <c r="B55" s="45" t="s">
        <v>555</v>
      </c>
      <c r="C55" s="45" t="s">
        <v>556</v>
      </c>
    </row>
    <row r="56" spans="1:3" ht="11.25">
      <c r="A56" s="138" t="s">
        <v>541</v>
      </c>
      <c r="B56" s="45" t="s">
        <v>541</v>
      </c>
      <c r="C56" s="45" t="s">
        <v>542</v>
      </c>
    </row>
    <row r="57" spans="1:3" ht="11.25">
      <c r="A57" s="138" t="s">
        <v>557</v>
      </c>
      <c r="B57" s="45" t="s">
        <v>559</v>
      </c>
      <c r="C57" s="45" t="s">
        <v>560</v>
      </c>
    </row>
    <row r="58" spans="1:3" ht="11.25">
      <c r="A58" s="138" t="s">
        <v>557</v>
      </c>
      <c r="B58" s="45" t="s">
        <v>561</v>
      </c>
      <c r="C58" s="45" t="s">
        <v>562</v>
      </c>
    </row>
    <row r="59" spans="1:3" ht="11.25">
      <c r="A59" s="138" t="s">
        <v>557</v>
      </c>
      <c r="B59" s="45" t="s">
        <v>563</v>
      </c>
      <c r="C59" s="45" t="s">
        <v>564</v>
      </c>
    </row>
    <row r="60" spans="1:3" ht="11.25">
      <c r="A60" s="138" t="s">
        <v>557</v>
      </c>
      <c r="B60" s="45" t="s">
        <v>565</v>
      </c>
      <c r="C60" s="45" t="s">
        <v>566</v>
      </c>
    </row>
    <row r="61" spans="1:3" ht="11.25">
      <c r="A61" s="138" t="s">
        <v>557</v>
      </c>
      <c r="B61" s="45" t="s">
        <v>567</v>
      </c>
      <c r="C61" s="45" t="s">
        <v>568</v>
      </c>
    </row>
    <row r="62" spans="1:3" ht="11.25">
      <c r="A62" s="138" t="s">
        <v>557</v>
      </c>
      <c r="B62" s="45" t="s">
        <v>569</v>
      </c>
      <c r="C62" s="45" t="s">
        <v>570</v>
      </c>
    </row>
    <row r="63" spans="1:3" ht="11.25">
      <c r="A63" s="138" t="s">
        <v>557</v>
      </c>
      <c r="B63" s="45" t="s">
        <v>557</v>
      </c>
      <c r="C63" s="45" t="s">
        <v>558</v>
      </c>
    </row>
    <row r="64" ht="11.25">
      <c r="A64" s="138"/>
    </row>
    <row r="65" ht="11.25">
      <c r="A65" s="138"/>
    </row>
    <row r="66" ht="11.25">
      <c r="A66" s="138"/>
    </row>
    <row r="67" ht="11.25">
      <c r="A67" s="138"/>
    </row>
    <row r="68" ht="11.25">
      <c r="A68" s="138"/>
    </row>
    <row r="69" ht="11.25">
      <c r="A69" s="138"/>
    </row>
    <row r="70" ht="11.25">
      <c r="A70" s="138"/>
    </row>
    <row r="71" ht="11.25">
      <c r="A71" s="138"/>
    </row>
    <row r="72" ht="11.25">
      <c r="A72" s="138"/>
    </row>
    <row r="73" ht="11.25">
      <c r="A73" s="138"/>
    </row>
    <row r="74" ht="11.25">
      <c r="A74" s="13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133</v>
      </c>
      <c r="B1" s="4"/>
    </row>
    <row r="2" spans="1:4" ht="11.25">
      <c r="A2" s="4" t="s">
        <v>135</v>
      </c>
      <c r="B2" s="6" t="s">
        <v>284</v>
      </c>
      <c r="D2" s="6" t="s">
        <v>334</v>
      </c>
    </row>
    <row r="3" spans="1:4" ht="11.25">
      <c r="A3" s="4" t="s">
        <v>109</v>
      </c>
      <c r="B3" s="7" t="s">
        <v>108</v>
      </c>
      <c r="D3" s="5" t="s">
        <v>335</v>
      </c>
    </row>
    <row r="4" spans="1:4" ht="11.25">
      <c r="A4" s="4" t="s">
        <v>110</v>
      </c>
      <c r="B4" s="7" t="s">
        <v>204</v>
      </c>
      <c r="D4" s="5" t="s">
        <v>336</v>
      </c>
    </row>
    <row r="5" spans="1:4" ht="11.25">
      <c r="A5" s="4" t="s">
        <v>137</v>
      </c>
      <c r="B5" s="4"/>
      <c r="D5" s="5" t="s">
        <v>337</v>
      </c>
    </row>
    <row r="6" spans="1:4" ht="11.25">
      <c r="A6" s="4" t="s">
        <v>138</v>
      </c>
      <c r="B6" s="4"/>
      <c r="D6" s="5" t="s">
        <v>338</v>
      </c>
    </row>
    <row r="7" spans="1:4" ht="11.25">
      <c r="A7" s="4" t="s">
        <v>139</v>
      </c>
      <c r="B7" s="4"/>
      <c r="D7" s="5" t="s">
        <v>339</v>
      </c>
    </row>
    <row r="8" spans="1:4" ht="11.25">
      <c r="A8" s="4" t="s">
        <v>134</v>
      </c>
      <c r="D8" s="5" t="s">
        <v>340</v>
      </c>
    </row>
    <row r="9" spans="1:4" ht="11.25">
      <c r="A9" s="4" t="s">
        <v>141</v>
      </c>
      <c r="D9" s="5" t="s">
        <v>341</v>
      </c>
    </row>
    <row r="10" spans="1:4" ht="11.25">
      <c r="A10" s="4" t="s">
        <v>136</v>
      </c>
      <c r="D10" s="5" t="s">
        <v>342</v>
      </c>
    </row>
    <row r="11" spans="1:4" ht="11.25">
      <c r="A11" s="4" t="s">
        <v>143</v>
      </c>
      <c r="D11" s="5" t="s">
        <v>343</v>
      </c>
    </row>
    <row r="12" spans="1:4" ht="11.25">
      <c r="A12" s="4" t="s">
        <v>144</v>
      </c>
      <c r="D12" s="5" t="s">
        <v>344</v>
      </c>
    </row>
    <row r="13" spans="1:4" ht="11.25">
      <c r="A13" s="4" t="s">
        <v>145</v>
      </c>
      <c r="D13" s="5" t="s">
        <v>345</v>
      </c>
    </row>
    <row r="14" spans="1:4" ht="11.25">
      <c r="A14" s="4" t="s">
        <v>146</v>
      </c>
      <c r="D14" s="5" t="s">
        <v>346</v>
      </c>
    </row>
    <row r="15" spans="1:4" ht="11.25">
      <c r="A15" s="4" t="s">
        <v>147</v>
      </c>
      <c r="D15" s="5" t="s">
        <v>347</v>
      </c>
    </row>
    <row r="16" spans="1:4" ht="11.25">
      <c r="A16" s="4" t="s">
        <v>140</v>
      </c>
      <c r="D16" s="5" t="s">
        <v>348</v>
      </c>
    </row>
    <row r="17" ht="11.25">
      <c r="A17" s="4" t="s">
        <v>151</v>
      </c>
    </row>
    <row r="18" spans="1:2" ht="11.25">
      <c r="A18" s="4" t="s">
        <v>142</v>
      </c>
      <c r="B18" s="6" t="s">
        <v>351</v>
      </c>
    </row>
    <row r="19" spans="1:2" ht="11.25">
      <c r="A19" s="4" t="s">
        <v>152</v>
      </c>
      <c r="B19" s="5" t="s">
        <v>59</v>
      </c>
    </row>
    <row r="20" spans="1:2" ht="11.25">
      <c r="A20" s="4" t="s">
        <v>153</v>
      </c>
      <c r="B20" s="5" t="s">
        <v>61</v>
      </c>
    </row>
    <row r="21" spans="1:2" ht="11.25">
      <c r="A21" s="4" t="s">
        <v>148</v>
      </c>
      <c r="B21" s="5" t="s">
        <v>58</v>
      </c>
    </row>
    <row r="22" spans="1:2" ht="11.25">
      <c r="A22" s="4" t="s">
        <v>149</v>
      </c>
      <c r="B22" s="5" t="s">
        <v>57</v>
      </c>
    </row>
    <row r="23" spans="1:2" ht="11.25">
      <c r="A23" s="4" t="s">
        <v>150</v>
      </c>
      <c r="B23" s="5" t="s">
        <v>97</v>
      </c>
    </row>
    <row r="24" spans="1:2" ht="11.25">
      <c r="A24" s="4" t="s">
        <v>154</v>
      </c>
      <c r="B24" s="5" t="s">
        <v>56</v>
      </c>
    </row>
    <row r="25" spans="1:2" ht="11.25">
      <c r="A25" s="4" t="s">
        <v>156</v>
      </c>
      <c r="B25" s="5" t="s">
        <v>60</v>
      </c>
    </row>
    <row r="26" spans="1:2" ht="11.25">
      <c r="A26" s="4" t="s">
        <v>157</v>
      </c>
      <c r="B26" s="5" t="s">
        <v>420</v>
      </c>
    </row>
    <row r="27" spans="1:2" ht="11.25">
      <c r="A27" s="4" t="s">
        <v>161</v>
      </c>
      <c r="B27" s="5" t="s">
        <v>421</v>
      </c>
    </row>
    <row r="28" spans="1:2" ht="11.25">
      <c r="A28" s="4" t="s">
        <v>155</v>
      </c>
      <c r="B28" s="5" t="s">
        <v>422</v>
      </c>
    </row>
    <row r="29" spans="1:2" ht="11.25">
      <c r="A29" s="4" t="s">
        <v>167</v>
      </c>
      <c r="B29" s="5" t="s">
        <v>423</v>
      </c>
    </row>
    <row r="30" spans="1:2" ht="11.25">
      <c r="A30" s="4" t="s">
        <v>158</v>
      </c>
      <c r="B30" s="5" t="s">
        <v>424</v>
      </c>
    </row>
    <row r="31" ht="11.25">
      <c r="A31" s="4" t="s">
        <v>159</v>
      </c>
    </row>
    <row r="32" ht="11.25">
      <c r="A32" s="4" t="s">
        <v>160</v>
      </c>
    </row>
    <row r="33" ht="11.25">
      <c r="A33" s="4" t="s">
        <v>169</v>
      </c>
    </row>
    <row r="34" ht="11.25">
      <c r="A34" s="4" t="s">
        <v>170</v>
      </c>
    </row>
    <row r="35" ht="11.25">
      <c r="A35" s="4" t="s">
        <v>171</v>
      </c>
    </row>
    <row r="36" ht="11.25">
      <c r="A36" s="4" t="s">
        <v>126</v>
      </c>
    </row>
    <row r="37" ht="11.25">
      <c r="A37" s="4" t="s">
        <v>165</v>
      </c>
    </row>
    <row r="38" ht="11.25">
      <c r="A38" s="4" t="s">
        <v>166</v>
      </c>
    </row>
    <row r="39" ht="11.25">
      <c r="A39" s="4" t="s">
        <v>168</v>
      </c>
    </row>
    <row r="40" ht="11.25">
      <c r="A40" s="4" t="s">
        <v>395</v>
      </c>
    </row>
    <row r="41" ht="11.25">
      <c r="A41" s="4" t="s">
        <v>400</v>
      </c>
    </row>
    <row r="42" ht="11.25">
      <c r="A42" s="4" t="s">
        <v>401</v>
      </c>
    </row>
    <row r="43" ht="11.25">
      <c r="A43" s="4" t="s">
        <v>172</v>
      </c>
    </row>
    <row r="44" ht="11.25">
      <c r="A44" s="4" t="s">
        <v>173</v>
      </c>
    </row>
    <row r="45" ht="11.25">
      <c r="A45" s="4" t="s">
        <v>174</v>
      </c>
    </row>
    <row r="46" ht="11.25">
      <c r="A46" s="4" t="s">
        <v>175</v>
      </c>
    </row>
    <row r="47" ht="11.25">
      <c r="A47" s="4" t="s">
        <v>405</v>
      </c>
    </row>
    <row r="48" ht="11.25">
      <c r="A48" s="4" t="s">
        <v>406</v>
      </c>
    </row>
    <row r="49" ht="11.25">
      <c r="A49" s="4" t="s">
        <v>413</v>
      </c>
    </row>
    <row r="50" ht="11.25">
      <c r="A50" s="4" t="s">
        <v>407</v>
      </c>
    </row>
    <row r="51" ht="11.25">
      <c r="A51" s="4" t="s">
        <v>414</v>
      </c>
    </row>
    <row r="52" spans="1:2" ht="11.25">
      <c r="A52" s="4" t="s">
        <v>408</v>
      </c>
      <c r="B52" s="4"/>
    </row>
    <row r="53" spans="1:2" ht="11.25">
      <c r="A53" s="4" t="s">
        <v>396</v>
      </c>
      <c r="B53" s="4"/>
    </row>
    <row r="54" spans="1:2" ht="11.25">
      <c r="A54" s="4" t="s">
        <v>397</v>
      </c>
      <c r="B54" s="4"/>
    </row>
    <row r="55" spans="1:2" ht="11.25">
      <c r="A55" s="4" t="s">
        <v>398</v>
      </c>
      <c r="B55" s="4"/>
    </row>
    <row r="56" spans="1:2" ht="11.25">
      <c r="A56" s="4" t="s">
        <v>399</v>
      </c>
      <c r="B56" s="4"/>
    </row>
    <row r="57" spans="1:2" ht="11.25">
      <c r="A57" s="4" t="s">
        <v>411</v>
      </c>
      <c r="B57" s="4"/>
    </row>
    <row r="58" spans="1:2" ht="11.25">
      <c r="A58" s="4" t="s">
        <v>415</v>
      </c>
      <c r="B58" s="4"/>
    </row>
    <row r="59" spans="1:2" ht="11.25">
      <c r="A59" s="4" t="s">
        <v>412</v>
      </c>
      <c r="B59" s="4"/>
    </row>
    <row r="60" spans="1:2" ht="11.25">
      <c r="A60" s="4" t="s">
        <v>402</v>
      </c>
      <c r="B60" s="4"/>
    </row>
    <row r="61" spans="1:2" ht="11.25">
      <c r="A61" s="4" t="s">
        <v>403</v>
      </c>
      <c r="B61" s="4"/>
    </row>
    <row r="62" spans="1:2" ht="11.25">
      <c r="A62" s="4" t="s">
        <v>404</v>
      </c>
      <c r="B62" s="4"/>
    </row>
    <row r="63" spans="1:2" ht="11.25">
      <c r="A63" s="4" t="s">
        <v>409</v>
      </c>
      <c r="B63" s="4"/>
    </row>
    <row r="64" spans="1:2" ht="11.25">
      <c r="A64" s="4" t="s">
        <v>410</v>
      </c>
      <c r="B64" s="4"/>
    </row>
    <row r="65" spans="1:2" ht="11.25">
      <c r="A65" s="4" t="s">
        <v>417</v>
      </c>
      <c r="B65" s="4"/>
    </row>
    <row r="66" spans="1:2" ht="11.25">
      <c r="A66" s="4" t="s">
        <v>418</v>
      </c>
      <c r="B66" s="4"/>
    </row>
    <row r="67" spans="1:2" ht="11.25">
      <c r="A67" s="4" t="s">
        <v>202</v>
      </c>
      <c r="B67" s="4"/>
    </row>
    <row r="68" spans="1:2" ht="11.25">
      <c r="A68" s="4" t="s">
        <v>416</v>
      </c>
      <c r="B68" s="4"/>
    </row>
    <row r="69" spans="1:2" ht="11.25">
      <c r="A69" s="4" t="s">
        <v>207</v>
      </c>
      <c r="B69" s="4"/>
    </row>
    <row r="70" spans="1:2" ht="11.25">
      <c r="A70" s="4" t="s">
        <v>272</v>
      </c>
      <c r="B70" s="4"/>
    </row>
    <row r="71" spans="1:2" ht="11.25">
      <c r="A71" s="4" t="s">
        <v>203</v>
      </c>
      <c r="B71" s="4"/>
    </row>
    <row r="72" spans="1:2" ht="11.25">
      <c r="A72" s="4" t="s">
        <v>275</v>
      </c>
      <c r="B72" s="4"/>
    </row>
    <row r="73" spans="1:2" ht="11.25">
      <c r="A73" s="4" t="s">
        <v>205</v>
      </c>
      <c r="B73" s="4"/>
    </row>
    <row r="74" spans="1:2" ht="11.25">
      <c r="A74" s="4" t="s">
        <v>206</v>
      </c>
      <c r="B74" s="4"/>
    </row>
    <row r="75" spans="1:2" ht="11.25">
      <c r="A75" s="4" t="s">
        <v>279</v>
      </c>
      <c r="B75" s="4"/>
    </row>
    <row r="76" spans="1:2" ht="11.25">
      <c r="A76" s="4" t="s">
        <v>273</v>
      </c>
      <c r="B76" s="4"/>
    </row>
    <row r="77" spans="1:2" ht="11.25">
      <c r="A77" s="4" t="s">
        <v>274</v>
      </c>
      <c r="B77" s="4"/>
    </row>
    <row r="78" spans="1:2" ht="11.25">
      <c r="A78" s="4" t="s">
        <v>280</v>
      </c>
      <c r="B78" s="4"/>
    </row>
    <row r="79" spans="1:2" ht="11.25">
      <c r="A79" s="4" t="s">
        <v>283</v>
      </c>
      <c r="B79" s="4"/>
    </row>
    <row r="80" spans="1:2" ht="11.25">
      <c r="A80" s="4" t="s">
        <v>281</v>
      </c>
      <c r="B80" s="4"/>
    </row>
    <row r="81" spans="1:2" ht="11.25">
      <c r="A81" s="4" t="s">
        <v>282</v>
      </c>
      <c r="B81" s="4"/>
    </row>
    <row r="82" spans="1:2" ht="11.25">
      <c r="A82" s="4" t="s">
        <v>276</v>
      </c>
      <c r="B82" s="4"/>
    </row>
    <row r="83" spans="1:2" ht="11.25">
      <c r="A83" s="4" t="s">
        <v>277</v>
      </c>
      <c r="B83" s="4"/>
    </row>
    <row r="84" spans="1:2" ht="11.25">
      <c r="A84" s="4" t="s">
        <v>278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H13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15.87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7" customFormat="1" ht="21" customHeight="1">
      <c r="C3" s="108"/>
      <c r="D3" s="109"/>
      <c r="E3" s="127"/>
      <c r="F3" s="149"/>
      <c r="G3" s="132"/>
      <c r="H3" s="150" t="s">
        <v>356</v>
      </c>
    </row>
    <row r="7" s="336" customFormat="1" ht="12.75">
      <c r="A7" s="335" t="s">
        <v>32</v>
      </c>
    </row>
    <row r="9" spans="3:8" s="87" customFormat="1" ht="33.75">
      <c r="C9" s="108"/>
      <c r="D9" s="337" t="s">
        <v>33</v>
      </c>
      <c r="E9" s="338"/>
      <c r="F9" s="339"/>
      <c r="G9" s="132"/>
      <c r="H9" s="112"/>
    </row>
    <row r="11" s="336" customFormat="1" ht="12.75">
      <c r="A11" s="335" t="s">
        <v>31</v>
      </c>
    </row>
    <row r="13" spans="4:8" s="87" customFormat="1" ht="11.25">
      <c r="D13" s="92"/>
      <c r="E13" s="324"/>
      <c r="F13" s="330"/>
      <c r="G13" s="331"/>
      <c r="H13" s="112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zoomScalePageLayoutView="0"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zoomScalePageLayoutView="0"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16">
      <selection activeCell="K20" sqref="K20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Республика Адыгея</v>
      </c>
      <c r="B1" s="10" t="str">
        <f>IF(god="","Не определено",god)</f>
        <v>2011</v>
      </c>
      <c r="C1" s="39" t="str">
        <f>org&amp;"_INN:"&amp;inn&amp;"_KPP:"&amp;kpp</f>
        <v>МУП "Майкопские тепловые сети"_INN:0105005180_KPP:010501001</v>
      </c>
      <c r="G1" s="40"/>
    </row>
    <row r="2" spans="1:7" s="39" customFormat="1" ht="11.25" customHeight="1">
      <c r="A2" s="9" t="str">
        <f>IF(org="","Не определено",org)</f>
        <v>МУП "Майкопские тепловые сети"</v>
      </c>
      <c r="B2" s="10" t="str">
        <f>IF(inn="","Не определено",inn)</f>
        <v>0105005180</v>
      </c>
      <c r="G2" s="40"/>
    </row>
    <row r="3" spans="1:9" ht="12.75" customHeight="1">
      <c r="A3" s="9" t="str">
        <f>IF(mo="","Не определено",mo)</f>
        <v>Город Майкоп</v>
      </c>
      <c r="B3" s="10" t="str">
        <f>IF(oktmo="","Не определено",oktmo)</f>
        <v>79701000</v>
      </c>
      <c r="D3" s="11"/>
      <c r="E3" s="12"/>
      <c r="F3" s="13"/>
      <c r="G3" s="383" t="str">
        <f>version</f>
        <v>Версия 3.0</v>
      </c>
      <c r="H3" s="383"/>
      <c r="I3" s="195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010501001</v>
      </c>
      <c r="D4" s="15"/>
      <c r="E4" s="384" t="s">
        <v>307</v>
      </c>
      <c r="F4" s="385"/>
      <c r="G4" s="386"/>
      <c r="H4" s="16"/>
      <c r="I4" s="196"/>
    </row>
    <row r="5" spans="4:9" ht="12" thickBot="1">
      <c r="D5" s="15"/>
      <c r="E5" s="16"/>
      <c r="F5" s="16"/>
      <c r="G5" s="17"/>
      <c r="H5" s="16"/>
      <c r="I5" s="196"/>
    </row>
    <row r="6" spans="4:9" ht="16.5" customHeight="1">
      <c r="D6" s="15"/>
      <c r="E6" s="387" t="s">
        <v>164</v>
      </c>
      <c r="F6" s="388"/>
      <c r="G6" s="18"/>
      <c r="H6" s="16"/>
      <c r="I6" s="196"/>
    </row>
    <row r="7" spans="1:9" ht="24.75" customHeight="1" thickBot="1">
      <c r="A7" s="66"/>
      <c r="D7" s="15"/>
      <c r="E7" s="389" t="s">
        <v>175</v>
      </c>
      <c r="F7" s="390"/>
      <c r="G7" s="17"/>
      <c r="H7" s="16"/>
      <c r="I7" s="196"/>
    </row>
    <row r="8" spans="1:9" ht="12" customHeight="1" thickBot="1">
      <c r="A8" s="66"/>
      <c r="D8" s="19"/>
      <c r="E8" s="20"/>
      <c r="F8" s="41"/>
      <c r="G8" s="26"/>
      <c r="H8" s="41"/>
      <c r="I8" s="196"/>
    </row>
    <row r="9" spans="4:9" ht="30" customHeight="1" thickBot="1">
      <c r="D9" s="19"/>
      <c r="E9" s="51" t="s">
        <v>252</v>
      </c>
      <c r="F9" s="21" t="s">
        <v>339</v>
      </c>
      <c r="G9" s="192" t="s">
        <v>250</v>
      </c>
      <c r="H9" s="244"/>
      <c r="I9" s="196"/>
    </row>
    <row r="10" spans="4:9" ht="12" customHeight="1" thickBot="1">
      <c r="D10" s="19"/>
      <c r="E10" s="22"/>
      <c r="F10" s="16"/>
      <c r="G10" s="23"/>
      <c r="H10" s="193"/>
      <c r="I10" s="196"/>
    </row>
    <row r="11" spans="1:9" ht="37.5" customHeight="1" thickBot="1">
      <c r="A11" s="9" t="s">
        <v>98</v>
      </c>
      <c r="B11" s="10" t="s">
        <v>285</v>
      </c>
      <c r="D11" s="19"/>
      <c r="E11" s="51" t="s">
        <v>286</v>
      </c>
      <c r="F11" s="42" t="s">
        <v>204</v>
      </c>
      <c r="G11" s="192" t="s">
        <v>251</v>
      </c>
      <c r="H11" s="244" t="s">
        <v>675</v>
      </c>
      <c r="I11" s="196"/>
    </row>
    <row r="12" spans="1:9" ht="12" customHeight="1" thickBot="1">
      <c r="A12" s="9">
        <v>139</v>
      </c>
      <c r="D12" s="19"/>
      <c r="E12" s="22"/>
      <c r="F12" s="23"/>
      <c r="G12" s="23"/>
      <c r="H12" s="193"/>
      <c r="I12" s="196"/>
    </row>
    <row r="13" spans="4:10" ht="32.25" customHeight="1" thickBot="1">
      <c r="D13" s="19"/>
      <c r="E13" s="52" t="s">
        <v>670</v>
      </c>
      <c r="F13" s="391" t="s">
        <v>601</v>
      </c>
      <c r="G13" s="392"/>
      <c r="H13" s="193"/>
      <c r="I13" s="196"/>
      <c r="J13" s="37"/>
    </row>
    <row r="14" spans="4:9" ht="15" customHeight="1" hidden="1">
      <c r="D14" s="19"/>
      <c r="E14" s="24"/>
      <c r="F14" s="25"/>
      <c r="G14" s="23"/>
      <c r="H14" s="193"/>
      <c r="I14" s="196"/>
    </row>
    <row r="15" spans="4:9" ht="24.75" customHeight="1" hidden="1" thickBot="1">
      <c r="D15" s="19"/>
      <c r="E15" s="52" t="s">
        <v>287</v>
      </c>
      <c r="F15" s="393"/>
      <c r="G15" s="394"/>
      <c r="H15" s="193" t="s">
        <v>349</v>
      </c>
      <c r="I15" s="196"/>
    </row>
    <row r="16" spans="4:9" ht="12" customHeight="1" thickBot="1">
      <c r="D16" s="19"/>
      <c r="E16" s="24"/>
      <c r="F16" s="25"/>
      <c r="G16" s="23"/>
      <c r="H16" s="193"/>
      <c r="I16" s="196"/>
    </row>
    <row r="17" spans="4:9" ht="19.5" customHeight="1">
      <c r="D17" s="19"/>
      <c r="E17" s="53" t="s">
        <v>673</v>
      </c>
      <c r="F17" s="58" t="s">
        <v>602</v>
      </c>
      <c r="G17" s="26"/>
      <c r="H17" s="305" t="s">
        <v>394</v>
      </c>
      <c r="I17" s="196"/>
    </row>
    <row r="18" spans="4:9" ht="19.5" customHeight="1" thickBot="1">
      <c r="D18" s="19"/>
      <c r="E18" s="54" t="s">
        <v>674</v>
      </c>
      <c r="F18" s="59" t="s">
        <v>598</v>
      </c>
      <c r="G18" s="27"/>
      <c r="H18" s="304" t="s">
        <v>676</v>
      </c>
      <c r="I18" s="196"/>
    </row>
    <row r="19" spans="4:9" ht="12" customHeight="1" thickBot="1">
      <c r="D19" s="19"/>
      <c r="E19" s="22"/>
      <c r="F19" s="16"/>
      <c r="G19" s="23"/>
      <c r="H19" s="193"/>
      <c r="I19" s="196"/>
    </row>
    <row r="20" spans="4:9" ht="30" customHeight="1" thickBot="1">
      <c r="D20" s="19"/>
      <c r="E20" s="51" t="s">
        <v>352</v>
      </c>
      <c r="F20" s="381" t="s">
        <v>57</v>
      </c>
      <c r="G20" s="382"/>
      <c r="H20" s="193"/>
      <c r="I20" s="196"/>
    </row>
    <row r="21" spans="4:9" ht="12" customHeight="1" thickBot="1">
      <c r="D21" s="19"/>
      <c r="E21" s="22"/>
      <c r="F21" s="16"/>
      <c r="G21" s="23"/>
      <c r="H21" s="193"/>
      <c r="I21" s="196"/>
    </row>
    <row r="22" spans="3:17" ht="39.75" customHeight="1">
      <c r="C22" s="46"/>
      <c r="D22" s="19"/>
      <c r="E22" s="55" t="s">
        <v>671</v>
      </c>
      <c r="F22" s="56" t="s">
        <v>333</v>
      </c>
      <c r="G22" s="85" t="s">
        <v>461</v>
      </c>
      <c r="H22" s="16"/>
      <c r="I22" s="196"/>
      <c r="O22" s="47"/>
      <c r="P22" s="47"/>
      <c r="Q22" s="48"/>
    </row>
    <row r="23" spans="4:9" ht="24.75" customHeight="1">
      <c r="D23" s="19"/>
      <c r="E23" s="377" t="s">
        <v>672</v>
      </c>
      <c r="F23" s="44" t="s">
        <v>99</v>
      </c>
      <c r="G23" s="50" t="s">
        <v>461</v>
      </c>
      <c r="H23" s="16" t="s">
        <v>288</v>
      </c>
      <c r="I23" s="196"/>
    </row>
    <row r="24" spans="4:9" ht="24.75" customHeight="1" thickBot="1">
      <c r="D24" s="19"/>
      <c r="E24" s="380"/>
      <c r="F24" s="57" t="s">
        <v>132</v>
      </c>
      <c r="G24" s="60" t="s">
        <v>462</v>
      </c>
      <c r="H24" s="193"/>
      <c r="I24" s="196"/>
    </row>
    <row r="25" spans="4:9" ht="12" customHeight="1" thickBot="1">
      <c r="D25" s="19"/>
      <c r="E25" s="22"/>
      <c r="F25" s="16"/>
      <c r="G25" s="23"/>
      <c r="H25" s="193"/>
      <c r="I25" s="196"/>
    </row>
    <row r="26" spans="1:9" ht="27" customHeight="1" thickBot="1">
      <c r="A26" s="28" t="s">
        <v>100</v>
      </c>
      <c r="B26" s="10" t="s">
        <v>290</v>
      </c>
      <c r="D26" s="15"/>
      <c r="E26" s="375" t="s">
        <v>290</v>
      </c>
      <c r="F26" s="376"/>
      <c r="G26" s="62" t="s">
        <v>677</v>
      </c>
      <c r="H26" s="16"/>
      <c r="I26" s="196"/>
    </row>
    <row r="27" spans="1:9" ht="27" customHeight="1">
      <c r="A27" s="28" t="s">
        <v>101</v>
      </c>
      <c r="B27" s="10" t="s">
        <v>127</v>
      </c>
      <c r="D27" s="15"/>
      <c r="E27" s="378" t="s">
        <v>127</v>
      </c>
      <c r="F27" s="379"/>
      <c r="G27" s="62" t="s">
        <v>677</v>
      </c>
      <c r="H27" s="16"/>
      <c r="I27" s="196"/>
    </row>
    <row r="28" spans="1:9" ht="21" customHeight="1">
      <c r="A28" s="28" t="s">
        <v>102</v>
      </c>
      <c r="B28" s="10" t="s">
        <v>292</v>
      </c>
      <c r="D28" s="15"/>
      <c r="E28" s="377" t="s">
        <v>293</v>
      </c>
      <c r="F28" s="43" t="s">
        <v>294</v>
      </c>
      <c r="G28" s="63" t="s">
        <v>678</v>
      </c>
      <c r="H28" s="16"/>
      <c r="I28" s="196"/>
    </row>
    <row r="29" spans="1:9" ht="21" customHeight="1">
      <c r="A29" s="28" t="s">
        <v>103</v>
      </c>
      <c r="B29" s="10" t="s">
        <v>295</v>
      </c>
      <c r="D29" s="15"/>
      <c r="E29" s="377"/>
      <c r="F29" s="43" t="s">
        <v>296</v>
      </c>
      <c r="G29" s="63" t="s">
        <v>679</v>
      </c>
      <c r="H29" s="16"/>
      <c r="I29" s="196"/>
    </row>
    <row r="30" spans="1:9" ht="21" customHeight="1">
      <c r="A30" s="28" t="s">
        <v>104</v>
      </c>
      <c r="B30" s="10" t="s">
        <v>297</v>
      </c>
      <c r="D30" s="15"/>
      <c r="E30" s="377" t="s">
        <v>298</v>
      </c>
      <c r="F30" s="43" t="s">
        <v>294</v>
      </c>
      <c r="G30" s="63" t="s">
        <v>680</v>
      </c>
      <c r="H30" s="16"/>
      <c r="I30" s="196"/>
    </row>
    <row r="31" spans="1:9" ht="21" customHeight="1">
      <c r="A31" s="28" t="s">
        <v>105</v>
      </c>
      <c r="B31" s="10" t="s">
        <v>299</v>
      </c>
      <c r="D31" s="15"/>
      <c r="E31" s="377"/>
      <c r="F31" s="43" t="s">
        <v>296</v>
      </c>
      <c r="G31" s="63" t="s">
        <v>681</v>
      </c>
      <c r="H31" s="16"/>
      <c r="I31" s="196"/>
    </row>
    <row r="32" spans="1:9" ht="21" customHeight="1">
      <c r="A32" s="28" t="s">
        <v>289</v>
      </c>
      <c r="B32" s="29" t="s">
        <v>300</v>
      </c>
      <c r="D32" s="30"/>
      <c r="E32" s="373" t="s">
        <v>301</v>
      </c>
      <c r="F32" s="31" t="s">
        <v>294</v>
      </c>
      <c r="G32" s="64" t="s">
        <v>682</v>
      </c>
      <c r="H32" s="194"/>
      <c r="I32" s="196"/>
    </row>
    <row r="33" spans="1:9" ht="21" customHeight="1">
      <c r="A33" s="28" t="s">
        <v>291</v>
      </c>
      <c r="B33" s="29" t="s">
        <v>302</v>
      </c>
      <c r="D33" s="30"/>
      <c r="E33" s="373"/>
      <c r="F33" s="31" t="s">
        <v>303</v>
      </c>
      <c r="G33" s="64" t="s">
        <v>683</v>
      </c>
      <c r="H33" s="194"/>
      <c r="I33" s="196"/>
    </row>
    <row r="34" spans="1:9" ht="21" customHeight="1">
      <c r="A34" s="28" t="s">
        <v>106</v>
      </c>
      <c r="B34" s="29" t="s">
        <v>304</v>
      </c>
      <c r="D34" s="30"/>
      <c r="E34" s="373"/>
      <c r="F34" s="31" t="s">
        <v>296</v>
      </c>
      <c r="G34" s="63" t="s">
        <v>684</v>
      </c>
      <c r="H34" s="194"/>
      <c r="I34" s="196"/>
    </row>
    <row r="35" spans="1:9" ht="21" customHeight="1" thickBot="1">
      <c r="A35" s="28" t="s">
        <v>107</v>
      </c>
      <c r="B35" s="29" t="s">
        <v>305</v>
      </c>
      <c r="D35" s="30"/>
      <c r="E35" s="374"/>
      <c r="F35" s="49" t="s">
        <v>306</v>
      </c>
      <c r="G35" s="65" t="s">
        <v>685</v>
      </c>
      <c r="H35" s="194"/>
      <c r="I35" s="196"/>
    </row>
    <row r="36" spans="4:9" ht="11.25">
      <c r="D36" s="32"/>
      <c r="E36" s="33"/>
      <c r="F36" s="33"/>
      <c r="G36" s="34"/>
      <c r="H36" s="33"/>
      <c r="I36" s="197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/>
  <dimension ref="A1:E36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75390625" style="78" customWidth="1"/>
    <col min="2" max="2" width="25.75390625" style="78" customWidth="1"/>
    <col min="3" max="3" width="100.75390625" style="78" customWidth="1"/>
    <col min="4" max="4" width="15.875" style="84" bestFit="1" customWidth="1"/>
    <col min="5" max="16384" width="9.125" style="78" customWidth="1"/>
  </cols>
  <sheetData>
    <row r="1" ht="12" thickBot="1">
      <c r="B1" s="79"/>
    </row>
    <row r="2" spans="1:5" ht="12" thickBot="1">
      <c r="A2" s="80"/>
      <c r="B2" s="81" t="s">
        <v>79</v>
      </c>
      <c r="C2" s="82" t="s">
        <v>80</v>
      </c>
      <c r="D2" s="83" t="s">
        <v>129</v>
      </c>
      <c r="E2" s="80"/>
    </row>
    <row r="3" spans="1:5" ht="34.5" customHeight="1">
      <c r="A3" s="80"/>
      <c r="B3" s="151" t="s">
        <v>243</v>
      </c>
      <c r="C3" s="152" t="str">
        <f>'ГВС цены'!E10</f>
        <v>Информация о ценах (тарифах) на регулируемые товары и услуги и надбавках к этим ценам (тарифам)</v>
      </c>
      <c r="D3" s="153" t="s">
        <v>81</v>
      </c>
      <c r="E3" s="80"/>
    </row>
    <row r="4" spans="1:5" ht="34.5" customHeight="1">
      <c r="A4" s="80"/>
      <c r="B4" s="86" t="s">
        <v>244</v>
      </c>
      <c r="C4" s="154" t="str">
        <f>'ГВС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55" t="s">
        <v>81</v>
      </c>
      <c r="E4" s="80"/>
    </row>
    <row r="5" spans="2:4" ht="34.5" customHeight="1">
      <c r="B5" s="156" t="s">
        <v>245</v>
      </c>
      <c r="C5" s="157" t="str">
        <f>'ГВС инвестиции'!$E$10</f>
        <v>Информация об инвестиционных программах и отчетах об их реализации</v>
      </c>
      <c r="D5" s="155" t="s">
        <v>81</v>
      </c>
    </row>
    <row r="6" spans="1:5" ht="34.5" customHeight="1">
      <c r="A6" s="80"/>
      <c r="B6" s="86" t="s">
        <v>246</v>
      </c>
      <c r="C6" s="154" t="str">
        <f>'ГВС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v>
      </c>
      <c r="D6" s="155" t="s">
        <v>81</v>
      </c>
      <c r="E6" s="80"/>
    </row>
    <row r="7" spans="1:5" ht="34.5" customHeight="1">
      <c r="A7" s="80"/>
      <c r="B7" s="348" t="s">
        <v>247</v>
      </c>
      <c r="C7" s="349" t="str">
        <f>'ГВС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0" t="s">
        <v>81</v>
      </c>
      <c r="E7" s="80"/>
    </row>
    <row r="8" spans="1:5" ht="34.5" customHeight="1" thickBot="1">
      <c r="A8" s="80"/>
      <c r="B8" s="351" t="s">
        <v>35</v>
      </c>
      <c r="C8" s="352" t="str">
        <f>'Ссылки на публикации'!E10</f>
        <v>Ссылки на публикации в других источниках</v>
      </c>
      <c r="D8" s="158" t="s">
        <v>81</v>
      </c>
      <c r="E8" s="80"/>
    </row>
    <row r="9" spans="1:5" ht="24" customHeight="1">
      <c r="A9" s="80"/>
      <c r="B9" s="87"/>
      <c r="C9" s="87"/>
      <c r="D9" s="88"/>
      <c r="E9" s="80"/>
    </row>
    <row r="10" spans="1:5" ht="24" customHeight="1">
      <c r="A10" s="80"/>
      <c r="B10" s="87"/>
      <c r="C10" s="87"/>
      <c r="D10" s="88"/>
      <c r="E10" s="80"/>
    </row>
    <row r="11" spans="1:5" ht="24" customHeight="1">
      <c r="A11" s="80"/>
      <c r="B11" s="87"/>
      <c r="C11" s="87"/>
      <c r="D11" s="88"/>
      <c r="E11" s="80"/>
    </row>
    <row r="12" spans="1:5" ht="24" customHeight="1">
      <c r="A12" s="80"/>
      <c r="B12" s="87"/>
      <c r="C12" s="87"/>
      <c r="D12" s="88"/>
      <c r="E12" s="80"/>
    </row>
    <row r="13" spans="1:5" ht="24" customHeight="1">
      <c r="A13" s="80"/>
      <c r="B13" s="87"/>
      <c r="C13" s="87"/>
      <c r="D13" s="88"/>
      <c r="E13" s="80"/>
    </row>
    <row r="14" spans="2:4" ht="24" customHeight="1">
      <c r="B14" s="87"/>
      <c r="C14" s="87"/>
      <c r="D14" s="88"/>
    </row>
    <row r="15" spans="1:5" ht="24" customHeight="1">
      <c r="A15" s="80"/>
      <c r="B15" s="87"/>
      <c r="C15" s="87"/>
      <c r="D15" s="88"/>
      <c r="E15" s="80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ht="24" customHeight="1"/>
  </sheetData>
  <sheetProtection password="FA9C" sheet="1" scenarios="1" formatColumns="0" formatRows="0"/>
  <hyperlinks>
    <hyperlink ref="D3" location="'ГВС цены'!A1" tooltip="Нажмите для перехода на лист" display="Перейти на лист"/>
    <hyperlink ref="D4" location="'ГВС характеристики'!A1" tooltip="Нажмите для перехода на лист" display="Перейти на лист"/>
    <hyperlink ref="D5" location="'ГВС инвестиции'!A1" tooltip="Нажмите для перехода на лист" display="Перейти на лист"/>
    <hyperlink ref="D6" location="'ГВС доступ'!A1" tooltip="Нажмите для перехода на лист" display="Перейти на лист"/>
    <hyperlink ref="D7" location="'Г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41"/>
  <sheetViews>
    <sheetView zoomScale="80" zoomScaleNormal="80" zoomScaleSheetLayoutView="40" zoomScalePageLayoutView="0" workbookViewId="0" topLeftCell="C13">
      <selection activeCell="I26" sqref="I26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75390625" style="198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48.00390625" style="87" customWidth="1"/>
    <col min="14" max="14" width="60.75390625" style="87" customWidth="1"/>
    <col min="15" max="16" width="2.75390625" style="87" customWidth="1"/>
    <col min="17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9"/>
      <c r="E8" s="199"/>
      <c r="F8" s="90"/>
      <c r="G8" s="90"/>
      <c r="H8" s="90"/>
      <c r="I8" s="90"/>
      <c r="J8" s="90"/>
      <c r="K8" s="90"/>
      <c r="L8" s="90"/>
      <c r="M8" s="90"/>
      <c r="N8" s="90"/>
      <c r="O8" s="91"/>
    </row>
    <row r="9" spans="4:35" ht="12.75" customHeight="1">
      <c r="D9" s="92"/>
      <c r="E9" s="200"/>
      <c r="F9" s="261" t="s">
        <v>82</v>
      </c>
      <c r="G9" s="261"/>
      <c r="H9" s="261"/>
      <c r="I9" s="261"/>
      <c r="J9" s="261"/>
      <c r="K9" s="261"/>
      <c r="L9" s="261"/>
      <c r="M9" s="261"/>
      <c r="N9" s="93"/>
      <c r="O9" s="94"/>
      <c r="P9" s="95"/>
      <c r="Q9" s="95"/>
      <c r="R9" s="95"/>
      <c r="S9" s="95"/>
      <c r="T9" s="95"/>
      <c r="U9" s="95"/>
      <c r="V9" s="95"/>
      <c r="W9" s="95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3:31" ht="30.75" customHeight="1">
      <c r="C10" s="97"/>
      <c r="D10" s="98"/>
      <c r="E10" s="395" t="s">
        <v>51</v>
      </c>
      <c r="F10" s="396"/>
      <c r="G10" s="396"/>
      <c r="H10" s="396"/>
      <c r="I10" s="396"/>
      <c r="J10" s="396"/>
      <c r="K10" s="396"/>
      <c r="L10" s="396"/>
      <c r="M10" s="396"/>
      <c r="N10" s="397"/>
      <c r="O10" s="99"/>
      <c r="P10" s="100"/>
      <c r="Q10" s="100"/>
      <c r="R10" s="100"/>
      <c r="S10" s="100"/>
      <c r="T10" s="100"/>
      <c r="U10" s="100"/>
      <c r="V10" s="100"/>
      <c r="W10" s="100"/>
      <c r="X10" s="101"/>
      <c r="Y10" s="101"/>
      <c r="Z10" s="101"/>
      <c r="AA10" s="101"/>
      <c r="AB10" s="101"/>
      <c r="AC10" s="101"/>
      <c r="AD10" s="101"/>
      <c r="AE10" s="101"/>
    </row>
    <row r="11" spans="3:31" ht="12.75" customHeight="1" thickBot="1">
      <c r="C11" s="97"/>
      <c r="D11" s="98"/>
      <c r="E11" s="200"/>
      <c r="F11" s="93"/>
      <c r="G11" s="93"/>
      <c r="H11" s="93"/>
      <c r="I11" s="93"/>
      <c r="J11" s="93"/>
      <c r="K11" s="93"/>
      <c r="L11" s="93"/>
      <c r="M11" s="93"/>
      <c r="N11" s="201"/>
      <c r="O11" s="94"/>
      <c r="P11" s="95"/>
      <c r="Q11" s="95"/>
      <c r="R11" s="95"/>
      <c r="S11" s="95"/>
      <c r="T11" s="95"/>
      <c r="U11" s="95"/>
      <c r="V11" s="95"/>
      <c r="W11" s="95"/>
      <c r="X11" s="101"/>
      <c r="Y11" s="101"/>
      <c r="Z11" s="101"/>
      <c r="AA11" s="101"/>
      <c r="AB11" s="101"/>
      <c r="AC11" s="101"/>
      <c r="AD11" s="101"/>
      <c r="AE11" s="101"/>
    </row>
    <row r="12" spans="3:31" ht="30" customHeight="1" thickBot="1">
      <c r="C12" s="97"/>
      <c r="D12" s="98"/>
      <c r="E12" s="222" t="s">
        <v>350</v>
      </c>
      <c r="F12" s="103" t="s">
        <v>112</v>
      </c>
      <c r="G12" s="124" t="s">
        <v>353</v>
      </c>
      <c r="H12" s="124" t="s">
        <v>52</v>
      </c>
      <c r="I12" s="103" t="s">
        <v>253</v>
      </c>
      <c r="J12" s="103" t="s">
        <v>254</v>
      </c>
      <c r="K12" s="124" t="s">
        <v>255</v>
      </c>
      <c r="L12" s="124" t="s">
        <v>256</v>
      </c>
      <c r="M12" s="316" t="s">
        <v>0</v>
      </c>
      <c r="N12" s="315" t="s">
        <v>257</v>
      </c>
      <c r="O12" s="94"/>
      <c r="P12" s="95"/>
      <c r="Q12" s="95"/>
      <c r="R12" s="95"/>
      <c r="S12" s="95"/>
      <c r="T12" s="95"/>
      <c r="U12" s="95"/>
      <c r="V12" s="95"/>
      <c r="W12" s="95"/>
      <c r="X12" s="101"/>
      <c r="Y12" s="101"/>
      <c r="Z12" s="101"/>
      <c r="AA12" s="101"/>
      <c r="AB12" s="101"/>
      <c r="AC12" s="101"/>
      <c r="AD12" s="101"/>
      <c r="AE12" s="101"/>
    </row>
    <row r="13" spans="3:31" ht="12" customHeight="1" thickBot="1">
      <c r="C13" s="97"/>
      <c r="D13" s="98"/>
      <c r="E13" s="230">
        <v>1</v>
      </c>
      <c r="F13" s="231">
        <f>E13+1</f>
        <v>2</v>
      </c>
      <c r="G13" s="231">
        <v>3</v>
      </c>
      <c r="H13" s="143">
        <v>4</v>
      </c>
      <c r="I13" s="143">
        <v>5</v>
      </c>
      <c r="J13" s="143">
        <v>6</v>
      </c>
      <c r="K13" s="143">
        <v>7</v>
      </c>
      <c r="L13" s="143">
        <v>8</v>
      </c>
      <c r="M13" s="143">
        <v>9</v>
      </c>
      <c r="N13" s="232">
        <v>10</v>
      </c>
      <c r="O13" s="94"/>
      <c r="P13" s="95"/>
      <c r="Q13" s="95"/>
      <c r="R13" s="95"/>
      <c r="S13" s="95"/>
      <c r="T13" s="95"/>
      <c r="U13" s="95"/>
      <c r="V13" s="95"/>
      <c r="W13" s="95"/>
      <c r="X13" s="101"/>
      <c r="Y13" s="101"/>
      <c r="Z13" s="101"/>
      <c r="AA13" s="101"/>
      <c r="AB13" s="101"/>
      <c r="AC13" s="101"/>
      <c r="AD13" s="101"/>
      <c r="AE13" s="101"/>
    </row>
    <row r="14" spans="3:31" s="148" customFormat="1" ht="29.25" customHeight="1">
      <c r="C14" s="202"/>
      <c r="D14" s="203"/>
      <c r="E14" s="277" t="s">
        <v>53</v>
      </c>
      <c r="F14" s="278" t="s">
        <v>264</v>
      </c>
      <c r="G14" s="279"/>
      <c r="H14" s="226"/>
      <c r="I14" s="227"/>
      <c r="J14" s="227"/>
      <c r="K14" s="228"/>
      <c r="L14" s="228"/>
      <c r="M14" s="228"/>
      <c r="N14" s="229"/>
      <c r="O14" s="317"/>
      <c r="P14" s="206"/>
      <c r="Q14" s="206"/>
      <c r="R14" s="206"/>
      <c r="S14" s="206"/>
      <c r="T14" s="206"/>
      <c r="U14" s="206"/>
      <c r="V14" s="206"/>
      <c r="W14" s="206"/>
      <c r="X14" s="207"/>
      <c r="Y14" s="207"/>
      <c r="Z14" s="207"/>
      <c r="AA14" s="207"/>
      <c r="AB14" s="207"/>
      <c r="AC14" s="207"/>
      <c r="AD14" s="207"/>
      <c r="AE14" s="207"/>
    </row>
    <row r="15" spans="3:31" ht="29.25" customHeight="1">
      <c r="C15" s="97"/>
      <c r="D15" s="98"/>
      <c r="E15" s="280" t="s">
        <v>426</v>
      </c>
      <c r="F15" s="281" t="s">
        <v>258</v>
      </c>
      <c r="G15" s="279"/>
      <c r="H15" s="218"/>
      <c r="I15" s="219"/>
      <c r="J15" s="219"/>
      <c r="K15" s="204"/>
      <c r="L15" s="204"/>
      <c r="M15" s="312"/>
      <c r="N15" s="221"/>
      <c r="O15" s="94"/>
      <c r="P15" s="95"/>
      <c r="Q15" s="95"/>
      <c r="R15" s="95"/>
      <c r="S15" s="95"/>
      <c r="T15" s="95"/>
      <c r="U15" s="95"/>
      <c r="V15" s="95"/>
      <c r="W15" s="95"/>
      <c r="X15" s="101"/>
      <c r="Y15" s="101"/>
      <c r="Z15" s="101"/>
      <c r="AA15" s="101"/>
      <c r="AB15" s="101"/>
      <c r="AC15" s="101"/>
      <c r="AD15" s="101"/>
      <c r="AE15" s="101"/>
    </row>
    <row r="16" spans="3:31" ht="24" customHeight="1">
      <c r="C16" s="97"/>
      <c r="D16" s="98"/>
      <c r="E16" s="280" t="s">
        <v>427</v>
      </c>
      <c r="F16" s="282" t="s">
        <v>233</v>
      </c>
      <c r="G16" s="283" t="s">
        <v>259</v>
      </c>
      <c r="H16" s="208">
        <v>84.56</v>
      </c>
      <c r="I16" s="209">
        <v>40544</v>
      </c>
      <c r="J16" s="209">
        <v>2011</v>
      </c>
      <c r="K16" s="210" t="s">
        <v>686</v>
      </c>
      <c r="L16" s="211" t="s">
        <v>687</v>
      </c>
      <c r="M16" s="313" t="s">
        <v>688</v>
      </c>
      <c r="N16" s="205"/>
      <c r="O16" s="94"/>
      <c r="P16" s="95"/>
      <c r="Q16" s="95"/>
      <c r="R16" s="95"/>
      <c r="S16" s="95"/>
      <c r="T16" s="95"/>
      <c r="U16" s="95"/>
      <c r="V16" s="95"/>
      <c r="W16" s="95"/>
      <c r="X16" s="101"/>
      <c r="Y16" s="101"/>
      <c r="Z16" s="101"/>
      <c r="AA16" s="101"/>
      <c r="AB16" s="101"/>
      <c r="AC16" s="101"/>
      <c r="AD16" s="101"/>
      <c r="AE16" s="101"/>
    </row>
    <row r="17" spans="3:31" s="148" customFormat="1" ht="24" customHeight="1">
      <c r="C17" s="202"/>
      <c r="D17" s="203"/>
      <c r="E17" s="284" t="s">
        <v>428</v>
      </c>
      <c r="F17" s="285" t="s">
        <v>234</v>
      </c>
      <c r="G17" s="279"/>
      <c r="H17" s="218"/>
      <c r="I17" s="219"/>
      <c r="J17" s="219"/>
      <c r="K17" s="204"/>
      <c r="L17" s="204"/>
      <c r="M17" s="312"/>
      <c r="N17" s="221"/>
      <c r="O17" s="317"/>
      <c r="P17" s="206"/>
      <c r="Q17" s="206"/>
      <c r="R17" s="206"/>
      <c r="S17" s="206"/>
      <c r="T17" s="206"/>
      <c r="U17" s="206"/>
      <c r="V17" s="206"/>
      <c r="W17" s="206"/>
      <c r="X17" s="207"/>
      <c r="Y17" s="207"/>
      <c r="Z17" s="207"/>
      <c r="AA17" s="207"/>
      <c r="AB17" s="207"/>
      <c r="AC17" s="207"/>
      <c r="AD17" s="207"/>
      <c r="AE17" s="207"/>
    </row>
    <row r="18" spans="3:31" s="148" customFormat="1" ht="24" customHeight="1">
      <c r="C18" s="202"/>
      <c r="D18" s="203"/>
      <c r="E18" s="284" t="s">
        <v>429</v>
      </c>
      <c r="F18" s="286" t="s">
        <v>235</v>
      </c>
      <c r="G18" s="287" t="s">
        <v>324</v>
      </c>
      <c r="H18" s="218"/>
      <c r="I18" s="219"/>
      <c r="J18" s="219"/>
      <c r="K18" s="306"/>
      <c r="L18" s="204"/>
      <c r="M18" s="312"/>
      <c r="N18" s="221"/>
      <c r="O18" s="317"/>
      <c r="P18" s="206"/>
      <c r="Q18" s="206"/>
      <c r="R18" s="206"/>
      <c r="S18" s="206"/>
      <c r="T18" s="206"/>
      <c r="U18" s="206"/>
      <c r="V18" s="206"/>
      <c r="W18" s="206"/>
      <c r="X18" s="207"/>
      <c r="Y18" s="207"/>
      <c r="Z18" s="207"/>
      <c r="AA18" s="207"/>
      <c r="AB18" s="207"/>
      <c r="AC18" s="207"/>
      <c r="AD18" s="207"/>
      <c r="AE18" s="207"/>
    </row>
    <row r="19" spans="3:31" ht="24" customHeight="1">
      <c r="C19" s="97"/>
      <c r="D19" s="98"/>
      <c r="E19" s="280" t="s">
        <v>430</v>
      </c>
      <c r="F19" s="288" t="s">
        <v>236</v>
      </c>
      <c r="G19" s="283" t="s">
        <v>259</v>
      </c>
      <c r="H19" s="218"/>
      <c r="I19" s="219"/>
      <c r="J19" s="219"/>
      <c r="K19" s="306"/>
      <c r="L19" s="204"/>
      <c r="M19" s="312"/>
      <c r="N19" s="221"/>
      <c r="O19" s="94"/>
      <c r="P19" s="95"/>
      <c r="Q19" s="95"/>
      <c r="R19" s="95"/>
      <c r="S19" s="95"/>
      <c r="T19" s="95"/>
      <c r="U19" s="95"/>
      <c r="V19" s="95"/>
      <c r="W19" s="95"/>
      <c r="X19" s="101"/>
      <c r="Y19" s="101"/>
      <c r="Z19" s="101"/>
      <c r="AA19" s="101"/>
      <c r="AB19" s="101"/>
      <c r="AC19" s="101"/>
      <c r="AD19" s="101"/>
      <c r="AE19" s="101"/>
    </row>
    <row r="20" spans="3:31" ht="24" customHeight="1">
      <c r="C20" s="97"/>
      <c r="D20" s="98"/>
      <c r="E20" s="280" t="s">
        <v>431</v>
      </c>
      <c r="F20" s="288" t="s">
        <v>237</v>
      </c>
      <c r="G20" s="283" t="s">
        <v>260</v>
      </c>
      <c r="H20" s="218"/>
      <c r="I20" s="219"/>
      <c r="J20" s="219"/>
      <c r="K20" s="306"/>
      <c r="L20" s="204"/>
      <c r="M20" s="312"/>
      <c r="N20" s="221"/>
      <c r="O20" s="94"/>
      <c r="P20" s="95"/>
      <c r="Q20" s="95"/>
      <c r="R20" s="95"/>
      <c r="S20" s="95"/>
      <c r="T20" s="95"/>
      <c r="U20" s="95"/>
      <c r="V20" s="95"/>
      <c r="W20" s="95"/>
      <c r="X20" s="101"/>
      <c r="Y20" s="101"/>
      <c r="Z20" s="101"/>
      <c r="AA20" s="101"/>
      <c r="AB20" s="101"/>
      <c r="AC20" s="101"/>
      <c r="AD20" s="101"/>
      <c r="AE20" s="101"/>
    </row>
    <row r="21" spans="3:31" s="148" customFormat="1" ht="29.25" customHeight="1">
      <c r="C21" s="202"/>
      <c r="D21" s="203"/>
      <c r="E21" s="284" t="s">
        <v>432</v>
      </c>
      <c r="F21" s="281" t="s">
        <v>261</v>
      </c>
      <c r="G21" s="279"/>
      <c r="H21" s="218"/>
      <c r="I21" s="219"/>
      <c r="J21" s="219"/>
      <c r="K21" s="204"/>
      <c r="L21" s="204"/>
      <c r="M21" s="312"/>
      <c r="N21" s="221"/>
      <c r="O21" s="317"/>
      <c r="P21" s="206"/>
      <c r="Q21" s="206"/>
      <c r="R21" s="206"/>
      <c r="S21" s="206"/>
      <c r="T21" s="206"/>
      <c r="U21" s="206"/>
      <c r="V21" s="206"/>
      <c r="W21" s="206"/>
      <c r="X21" s="207"/>
      <c r="Y21" s="207"/>
      <c r="Z21" s="207"/>
      <c r="AA21" s="207"/>
      <c r="AB21" s="207"/>
      <c r="AC21" s="207"/>
      <c r="AD21" s="207"/>
      <c r="AE21" s="207"/>
    </row>
    <row r="22" spans="3:31" ht="24" customHeight="1">
      <c r="C22" s="97"/>
      <c r="D22" s="98"/>
      <c r="E22" s="280" t="s">
        <v>433</v>
      </c>
      <c r="F22" s="282" t="s">
        <v>233</v>
      </c>
      <c r="G22" s="283" t="s">
        <v>259</v>
      </c>
      <c r="H22" s="208">
        <v>78.72</v>
      </c>
      <c r="I22" s="209">
        <v>40544</v>
      </c>
      <c r="J22" s="209">
        <v>2011</v>
      </c>
      <c r="K22" s="210" t="s">
        <v>686</v>
      </c>
      <c r="L22" s="211" t="s">
        <v>687</v>
      </c>
      <c r="M22" s="313" t="s">
        <v>688</v>
      </c>
      <c r="N22" s="205"/>
      <c r="O22" s="94"/>
      <c r="P22" s="95"/>
      <c r="Q22" s="95"/>
      <c r="R22" s="95"/>
      <c r="S22" s="95"/>
      <c r="T22" s="95"/>
      <c r="U22" s="95"/>
      <c r="V22" s="95"/>
      <c r="W22" s="95"/>
      <c r="X22" s="101"/>
      <c r="Y22" s="101"/>
      <c r="Z22" s="101"/>
      <c r="AA22" s="101"/>
      <c r="AB22" s="101"/>
      <c r="AC22" s="101"/>
      <c r="AD22" s="101"/>
      <c r="AE22" s="101"/>
    </row>
    <row r="23" spans="3:31" s="148" customFormat="1" ht="24" customHeight="1">
      <c r="C23" s="202"/>
      <c r="D23" s="203"/>
      <c r="E23" s="284" t="s">
        <v>434</v>
      </c>
      <c r="F23" s="285" t="s">
        <v>234</v>
      </c>
      <c r="G23" s="279"/>
      <c r="H23" s="218"/>
      <c r="I23" s="219"/>
      <c r="J23" s="219"/>
      <c r="K23" s="204"/>
      <c r="L23" s="204"/>
      <c r="M23" s="312"/>
      <c r="N23" s="221"/>
      <c r="O23" s="317"/>
      <c r="P23" s="206"/>
      <c r="Q23" s="206"/>
      <c r="R23" s="206"/>
      <c r="S23" s="206"/>
      <c r="T23" s="206"/>
      <c r="U23" s="206"/>
      <c r="V23" s="206"/>
      <c r="W23" s="206"/>
      <c r="X23" s="207"/>
      <c r="Y23" s="207"/>
      <c r="Z23" s="207"/>
      <c r="AA23" s="207"/>
      <c r="AB23" s="207"/>
      <c r="AC23" s="207"/>
      <c r="AD23" s="207"/>
      <c r="AE23" s="207"/>
    </row>
    <row r="24" spans="3:31" s="148" customFormat="1" ht="24" customHeight="1">
      <c r="C24" s="202"/>
      <c r="D24" s="203"/>
      <c r="E24" s="284" t="s">
        <v>435</v>
      </c>
      <c r="F24" s="286" t="s">
        <v>235</v>
      </c>
      <c r="G24" s="287" t="s">
        <v>324</v>
      </c>
      <c r="H24" s="218"/>
      <c r="I24" s="219"/>
      <c r="J24" s="219"/>
      <c r="K24" s="306"/>
      <c r="L24" s="204"/>
      <c r="M24" s="312"/>
      <c r="N24" s="221"/>
      <c r="O24" s="317"/>
      <c r="P24" s="206"/>
      <c r="Q24" s="206"/>
      <c r="R24" s="206"/>
      <c r="S24" s="206"/>
      <c r="T24" s="206"/>
      <c r="U24" s="206"/>
      <c r="V24" s="206"/>
      <c r="W24" s="206"/>
      <c r="X24" s="207"/>
      <c r="Y24" s="207"/>
      <c r="Z24" s="207"/>
      <c r="AA24" s="207"/>
      <c r="AB24" s="207"/>
      <c r="AC24" s="207"/>
      <c r="AD24" s="207"/>
      <c r="AE24" s="207"/>
    </row>
    <row r="25" spans="3:31" ht="24" customHeight="1">
      <c r="C25" s="97"/>
      <c r="D25" s="98"/>
      <c r="E25" s="280" t="s">
        <v>436</v>
      </c>
      <c r="F25" s="288" t="s">
        <v>236</v>
      </c>
      <c r="G25" s="283" t="s">
        <v>259</v>
      </c>
      <c r="H25" s="218"/>
      <c r="I25" s="219"/>
      <c r="J25" s="219"/>
      <c r="K25" s="306"/>
      <c r="L25" s="204"/>
      <c r="M25" s="312"/>
      <c r="N25" s="221"/>
      <c r="O25" s="94"/>
      <c r="P25" s="95"/>
      <c r="Q25" s="95"/>
      <c r="R25" s="95"/>
      <c r="S25" s="95"/>
      <c r="T25" s="95"/>
      <c r="U25" s="95"/>
      <c r="V25" s="95"/>
      <c r="W25" s="95"/>
      <c r="X25" s="101"/>
      <c r="Y25" s="101"/>
      <c r="Z25" s="101"/>
      <c r="AA25" s="101"/>
      <c r="AB25" s="101"/>
      <c r="AC25" s="101"/>
      <c r="AD25" s="101"/>
      <c r="AE25" s="101"/>
    </row>
    <row r="26" spans="3:31" ht="24" customHeight="1">
      <c r="C26" s="97"/>
      <c r="D26" s="98"/>
      <c r="E26" s="280" t="s">
        <v>437</v>
      </c>
      <c r="F26" s="288" t="s">
        <v>237</v>
      </c>
      <c r="G26" s="283" t="s">
        <v>260</v>
      </c>
      <c r="H26" s="218"/>
      <c r="I26" s="219"/>
      <c r="J26" s="219"/>
      <c r="K26" s="306"/>
      <c r="L26" s="204"/>
      <c r="M26" s="312"/>
      <c r="N26" s="221"/>
      <c r="O26" s="94"/>
      <c r="P26" s="95"/>
      <c r="Q26" s="95"/>
      <c r="R26" s="95"/>
      <c r="S26" s="95"/>
      <c r="T26" s="95"/>
      <c r="U26" s="95"/>
      <c r="V26" s="95"/>
      <c r="W26" s="95"/>
      <c r="X26" s="101"/>
      <c r="Y26" s="101"/>
      <c r="Z26" s="101"/>
      <c r="AA26" s="101"/>
      <c r="AB26" s="101"/>
      <c r="AC26" s="101"/>
      <c r="AD26" s="101"/>
      <c r="AE26" s="101"/>
    </row>
    <row r="27" spans="3:31" s="148" customFormat="1" ht="29.25" customHeight="1">
      <c r="C27" s="202"/>
      <c r="D27" s="203"/>
      <c r="E27" s="284" t="s">
        <v>438</v>
      </c>
      <c r="F27" s="281" t="s">
        <v>262</v>
      </c>
      <c r="G27" s="279"/>
      <c r="H27" s="218"/>
      <c r="I27" s="219"/>
      <c r="J27" s="219"/>
      <c r="K27" s="204"/>
      <c r="L27" s="204"/>
      <c r="M27" s="312"/>
      <c r="N27" s="221"/>
      <c r="O27" s="317"/>
      <c r="P27" s="206"/>
      <c r="Q27" s="206"/>
      <c r="R27" s="206"/>
      <c r="S27" s="206"/>
      <c r="T27" s="206"/>
      <c r="U27" s="206"/>
      <c r="V27" s="206"/>
      <c r="W27" s="206"/>
      <c r="X27" s="207"/>
      <c r="Y27" s="207"/>
      <c r="Z27" s="207"/>
      <c r="AA27" s="207"/>
      <c r="AB27" s="207"/>
      <c r="AC27" s="207"/>
      <c r="AD27" s="207"/>
      <c r="AE27" s="207"/>
    </row>
    <row r="28" spans="3:31" ht="24" customHeight="1">
      <c r="C28" s="97"/>
      <c r="D28" s="98"/>
      <c r="E28" s="280" t="s">
        <v>439</v>
      </c>
      <c r="F28" s="282" t="s">
        <v>233</v>
      </c>
      <c r="G28" s="283" t="s">
        <v>259</v>
      </c>
      <c r="H28" s="208">
        <v>78.72</v>
      </c>
      <c r="I28" s="209">
        <v>40544</v>
      </c>
      <c r="J28" s="209">
        <v>2011</v>
      </c>
      <c r="K28" s="210" t="s">
        <v>686</v>
      </c>
      <c r="L28" s="211" t="s">
        <v>687</v>
      </c>
      <c r="M28" s="313" t="s">
        <v>688</v>
      </c>
      <c r="N28" s="205"/>
      <c r="O28" s="94"/>
      <c r="P28" s="95"/>
      <c r="Q28" s="95"/>
      <c r="R28" s="95"/>
      <c r="S28" s="95"/>
      <c r="T28" s="95"/>
      <c r="U28" s="95"/>
      <c r="V28" s="95"/>
      <c r="W28" s="95"/>
      <c r="X28" s="101"/>
      <c r="Y28" s="101"/>
      <c r="Z28" s="101"/>
      <c r="AA28" s="101"/>
      <c r="AB28" s="101"/>
      <c r="AC28" s="101"/>
      <c r="AD28" s="101"/>
      <c r="AE28" s="101"/>
    </row>
    <row r="29" spans="3:31" s="148" customFormat="1" ht="24" customHeight="1">
      <c r="C29" s="202"/>
      <c r="D29" s="203"/>
      <c r="E29" s="284" t="s">
        <v>440</v>
      </c>
      <c r="F29" s="285" t="s">
        <v>234</v>
      </c>
      <c r="G29" s="279"/>
      <c r="H29" s="218"/>
      <c r="I29" s="219"/>
      <c r="J29" s="219"/>
      <c r="K29" s="204"/>
      <c r="L29" s="204"/>
      <c r="M29" s="312"/>
      <c r="N29" s="221"/>
      <c r="O29" s="317"/>
      <c r="P29" s="206"/>
      <c r="Q29" s="206"/>
      <c r="R29" s="206"/>
      <c r="S29" s="206"/>
      <c r="T29" s="206"/>
      <c r="U29" s="206"/>
      <c r="V29" s="206"/>
      <c r="W29" s="206"/>
      <c r="X29" s="207"/>
      <c r="Y29" s="207"/>
      <c r="Z29" s="207"/>
      <c r="AA29" s="207"/>
      <c r="AB29" s="207"/>
      <c r="AC29" s="207"/>
      <c r="AD29" s="207"/>
      <c r="AE29" s="207"/>
    </row>
    <row r="30" spans="3:31" s="148" customFormat="1" ht="24" customHeight="1">
      <c r="C30" s="202"/>
      <c r="D30" s="203"/>
      <c r="E30" s="284" t="s">
        <v>441</v>
      </c>
      <c r="F30" s="286" t="s">
        <v>235</v>
      </c>
      <c r="G30" s="287" t="s">
        <v>324</v>
      </c>
      <c r="H30" s="218"/>
      <c r="I30" s="219"/>
      <c r="J30" s="219"/>
      <c r="K30" s="306"/>
      <c r="L30" s="204"/>
      <c r="M30" s="312"/>
      <c r="N30" s="221"/>
      <c r="O30" s="317"/>
      <c r="P30" s="206"/>
      <c r="Q30" s="206"/>
      <c r="R30" s="206"/>
      <c r="S30" s="206"/>
      <c r="T30" s="206"/>
      <c r="U30" s="206"/>
      <c r="V30" s="206"/>
      <c r="W30" s="206"/>
      <c r="X30" s="207"/>
      <c r="Y30" s="207"/>
      <c r="Z30" s="207"/>
      <c r="AA30" s="207"/>
      <c r="AB30" s="207"/>
      <c r="AC30" s="207"/>
      <c r="AD30" s="207"/>
      <c r="AE30" s="207"/>
    </row>
    <row r="31" spans="3:31" ht="24" customHeight="1">
      <c r="C31" s="97"/>
      <c r="D31" s="98"/>
      <c r="E31" s="280" t="s">
        <v>442</v>
      </c>
      <c r="F31" s="288" t="s">
        <v>236</v>
      </c>
      <c r="G31" s="283" t="s">
        <v>259</v>
      </c>
      <c r="H31" s="218"/>
      <c r="I31" s="219"/>
      <c r="J31" s="219"/>
      <c r="K31" s="306"/>
      <c r="L31" s="204"/>
      <c r="M31" s="312"/>
      <c r="N31" s="221"/>
      <c r="O31" s="94"/>
      <c r="P31" s="95"/>
      <c r="Q31" s="95"/>
      <c r="R31" s="95"/>
      <c r="S31" s="95"/>
      <c r="T31" s="95"/>
      <c r="U31" s="95"/>
      <c r="V31" s="95"/>
      <c r="W31" s="95"/>
      <c r="X31" s="101"/>
      <c r="Y31" s="101"/>
      <c r="Z31" s="101"/>
      <c r="AA31" s="101"/>
      <c r="AB31" s="101"/>
      <c r="AC31" s="101"/>
      <c r="AD31" s="101"/>
      <c r="AE31" s="101"/>
    </row>
    <row r="32" spans="3:31" ht="24" customHeight="1">
      <c r="C32" s="97"/>
      <c r="D32" s="98"/>
      <c r="E32" s="280" t="s">
        <v>443</v>
      </c>
      <c r="F32" s="288" t="s">
        <v>237</v>
      </c>
      <c r="G32" s="283" t="s">
        <v>260</v>
      </c>
      <c r="H32" s="218"/>
      <c r="I32" s="219"/>
      <c r="J32" s="219"/>
      <c r="K32" s="306"/>
      <c r="L32" s="204"/>
      <c r="M32" s="312"/>
      <c r="N32" s="221"/>
      <c r="O32" s="94"/>
      <c r="P32" s="95"/>
      <c r="Q32" s="95"/>
      <c r="R32" s="95"/>
      <c r="S32" s="95"/>
      <c r="T32" s="95"/>
      <c r="U32" s="95"/>
      <c r="V32" s="95"/>
      <c r="W32" s="95"/>
      <c r="X32" s="101"/>
      <c r="Y32" s="101"/>
      <c r="Z32" s="101"/>
      <c r="AA32" s="101"/>
      <c r="AB32" s="101"/>
      <c r="AC32" s="101"/>
      <c r="AD32" s="101"/>
      <c r="AE32" s="101"/>
    </row>
    <row r="33" spans="3:31" ht="29.25" customHeight="1">
      <c r="C33" s="97"/>
      <c r="D33" s="98"/>
      <c r="E33" s="289" t="s">
        <v>113</v>
      </c>
      <c r="F33" s="290" t="s">
        <v>265</v>
      </c>
      <c r="G33" s="283" t="s">
        <v>259</v>
      </c>
      <c r="H33" s="208"/>
      <c r="I33" s="209"/>
      <c r="J33" s="209"/>
      <c r="K33" s="210"/>
      <c r="L33" s="211"/>
      <c r="M33" s="313"/>
      <c r="N33" s="205"/>
      <c r="O33" s="94"/>
      <c r="P33" s="95"/>
      <c r="Q33" s="95"/>
      <c r="R33" s="95"/>
      <c r="S33" s="95"/>
      <c r="T33" s="95"/>
      <c r="U33" s="95"/>
      <c r="V33" s="95"/>
      <c r="W33" s="95"/>
      <c r="X33" s="101"/>
      <c r="Y33" s="101"/>
      <c r="Z33" s="101"/>
      <c r="AA33" s="101"/>
      <c r="AB33" s="101"/>
      <c r="AC33" s="101"/>
      <c r="AD33" s="101"/>
      <c r="AE33" s="101"/>
    </row>
    <row r="34" spans="3:31" ht="29.25" customHeight="1">
      <c r="C34" s="97"/>
      <c r="D34" s="98"/>
      <c r="E34" s="280" t="s">
        <v>232</v>
      </c>
      <c r="F34" s="291" t="s">
        <v>266</v>
      </c>
      <c r="G34" s="283" t="s">
        <v>259</v>
      </c>
      <c r="H34" s="208"/>
      <c r="I34" s="209"/>
      <c r="J34" s="209"/>
      <c r="K34" s="210"/>
      <c r="L34" s="211"/>
      <c r="M34" s="313"/>
      <c r="N34" s="205"/>
      <c r="O34" s="94"/>
      <c r="P34" s="95"/>
      <c r="Q34" s="95"/>
      <c r="R34" s="95"/>
      <c r="S34" s="95"/>
      <c r="T34" s="95"/>
      <c r="U34" s="95"/>
      <c r="V34" s="95"/>
      <c r="W34" s="95"/>
      <c r="X34" s="101"/>
      <c r="Y34" s="101"/>
      <c r="Z34" s="101"/>
      <c r="AA34" s="101"/>
      <c r="AB34" s="101"/>
      <c r="AC34" s="101"/>
      <c r="AD34" s="101"/>
      <c r="AE34" s="101"/>
    </row>
    <row r="35" spans="3:31" ht="29.25" customHeight="1">
      <c r="C35" s="97"/>
      <c r="D35" s="98"/>
      <c r="E35" s="280" t="s">
        <v>444</v>
      </c>
      <c r="F35" s="291" t="s">
        <v>267</v>
      </c>
      <c r="G35" s="283" t="s">
        <v>259</v>
      </c>
      <c r="H35" s="208"/>
      <c r="I35" s="209"/>
      <c r="J35" s="209"/>
      <c r="K35" s="210"/>
      <c r="L35" s="211"/>
      <c r="M35" s="313"/>
      <c r="N35" s="205"/>
      <c r="O35" s="94"/>
      <c r="P35" s="95"/>
      <c r="Q35" s="95"/>
      <c r="R35" s="95"/>
      <c r="S35" s="95"/>
      <c r="T35" s="95"/>
      <c r="U35" s="95"/>
      <c r="V35" s="95"/>
      <c r="W35" s="95"/>
      <c r="X35" s="101"/>
      <c r="Y35" s="101"/>
      <c r="Z35" s="101"/>
      <c r="AA35" s="101"/>
      <c r="AB35" s="101"/>
      <c r="AC35" s="101"/>
      <c r="AD35" s="101"/>
      <c r="AE35" s="101"/>
    </row>
    <row r="36" spans="3:31" ht="29.25" customHeight="1">
      <c r="C36" s="97"/>
      <c r="D36" s="98"/>
      <c r="E36" s="280" t="s">
        <v>445</v>
      </c>
      <c r="F36" s="291" t="s">
        <v>268</v>
      </c>
      <c r="G36" s="283" t="s">
        <v>259</v>
      </c>
      <c r="H36" s="208"/>
      <c r="I36" s="209"/>
      <c r="J36" s="209"/>
      <c r="K36" s="210"/>
      <c r="L36" s="211"/>
      <c r="M36" s="313"/>
      <c r="N36" s="205"/>
      <c r="O36" s="94"/>
      <c r="P36" s="95"/>
      <c r="Q36" s="95"/>
      <c r="R36" s="95"/>
      <c r="S36" s="95"/>
      <c r="T36" s="95"/>
      <c r="U36" s="95"/>
      <c r="V36" s="95"/>
      <c r="W36" s="95"/>
      <c r="X36" s="101"/>
      <c r="Y36" s="101"/>
      <c r="Z36" s="101"/>
      <c r="AA36" s="101"/>
      <c r="AB36" s="101"/>
      <c r="AC36" s="101"/>
      <c r="AD36" s="101"/>
      <c r="AE36" s="101"/>
    </row>
    <row r="37" spans="3:31" ht="48" customHeight="1">
      <c r="C37" s="97"/>
      <c r="D37" s="98"/>
      <c r="E37" s="289" t="s">
        <v>224</v>
      </c>
      <c r="F37" s="290" t="s">
        <v>269</v>
      </c>
      <c r="G37" s="283" t="s">
        <v>259</v>
      </c>
      <c r="H37" s="208"/>
      <c r="I37" s="209"/>
      <c r="J37" s="209"/>
      <c r="K37" s="210"/>
      <c r="L37" s="211"/>
      <c r="M37" s="313"/>
      <c r="N37" s="205"/>
      <c r="O37" s="94"/>
      <c r="P37" s="95"/>
      <c r="Q37" s="95"/>
      <c r="R37" s="95"/>
      <c r="S37" s="95"/>
      <c r="T37" s="95"/>
      <c r="U37" s="95"/>
      <c r="V37" s="95"/>
      <c r="W37" s="95"/>
      <c r="X37" s="101"/>
      <c r="Y37" s="101"/>
      <c r="Z37" s="101"/>
      <c r="AA37" s="101"/>
      <c r="AB37" s="101"/>
      <c r="AC37" s="101"/>
      <c r="AD37" s="101"/>
      <c r="AE37" s="101"/>
    </row>
    <row r="38" spans="3:31" ht="48" customHeight="1">
      <c r="C38" s="97"/>
      <c r="D38" s="98"/>
      <c r="E38" s="289" t="s">
        <v>114</v>
      </c>
      <c r="F38" s="290" t="s">
        <v>271</v>
      </c>
      <c r="G38" s="283" t="s">
        <v>263</v>
      </c>
      <c r="H38" s="208"/>
      <c r="I38" s="209"/>
      <c r="J38" s="209"/>
      <c r="K38" s="210"/>
      <c r="L38" s="211"/>
      <c r="M38" s="313"/>
      <c r="N38" s="205"/>
      <c r="O38" s="94"/>
      <c r="P38" s="95"/>
      <c r="Q38" s="95"/>
      <c r="R38" s="95"/>
      <c r="S38" s="95"/>
      <c r="T38" s="95"/>
      <c r="U38" s="95"/>
      <c r="V38" s="95"/>
      <c r="W38" s="95"/>
      <c r="X38" s="101"/>
      <c r="Y38" s="101"/>
      <c r="Z38" s="101"/>
      <c r="AA38" s="101"/>
      <c r="AB38" s="101"/>
      <c r="AC38" s="101"/>
      <c r="AD38" s="101"/>
      <c r="AE38" s="101"/>
    </row>
    <row r="39" spans="3:31" ht="48" customHeight="1" thickBot="1">
      <c r="C39" s="97"/>
      <c r="D39" s="98"/>
      <c r="E39" s="292" t="s">
        <v>115</v>
      </c>
      <c r="F39" s="293" t="s">
        <v>270</v>
      </c>
      <c r="G39" s="294" t="s">
        <v>263</v>
      </c>
      <c r="H39" s="212"/>
      <c r="I39" s="220"/>
      <c r="J39" s="220"/>
      <c r="K39" s="213"/>
      <c r="L39" s="214"/>
      <c r="M39" s="314"/>
      <c r="N39" s="215"/>
      <c r="O39" s="94"/>
      <c r="P39" s="95"/>
      <c r="Q39" s="95"/>
      <c r="R39" s="95"/>
      <c r="S39" s="95"/>
      <c r="T39" s="95"/>
      <c r="U39" s="95"/>
      <c r="V39" s="95"/>
      <c r="W39" s="95"/>
      <c r="X39" s="101"/>
      <c r="Y39" s="101"/>
      <c r="Z39" s="101"/>
      <c r="AA39" s="101"/>
      <c r="AB39" s="101"/>
      <c r="AC39" s="101"/>
      <c r="AD39" s="101"/>
      <c r="AE39" s="101"/>
    </row>
    <row r="40" spans="3:15" ht="11.25">
      <c r="C40" s="108"/>
      <c r="D40" s="115"/>
      <c r="E40" s="216"/>
      <c r="F40" s="117"/>
      <c r="G40" s="117"/>
      <c r="H40" s="117"/>
      <c r="I40" s="117"/>
      <c r="J40" s="117"/>
      <c r="K40" s="117"/>
      <c r="L40" s="117"/>
      <c r="M40" s="117"/>
      <c r="N40" s="118"/>
      <c r="O40" s="119"/>
    </row>
    <row r="41" spans="3:14" ht="11.25">
      <c r="C41" s="108"/>
      <c r="D41" s="108"/>
      <c r="E41" s="217"/>
      <c r="F41" s="120"/>
      <c r="G41" s="120"/>
      <c r="H41" s="120"/>
      <c r="I41" s="120"/>
      <c r="J41" s="120"/>
      <c r="K41" s="120"/>
      <c r="L41" s="120"/>
      <c r="M41" s="120"/>
      <c r="N41" s="121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9">
      <formula1>1</formula1>
      <formula2>73051</formula2>
    </dataValidation>
    <dataValidation type="decimal" allowBlank="1" showInputMessage="1" showErrorMessage="1" sqref="H14:H39">
      <formula1>-9999999999999990000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20"/>
  <sheetViews>
    <sheetView zoomScale="85" zoomScaleNormal="85" zoomScalePageLayoutView="0" workbookViewId="0" topLeftCell="C10">
      <selection activeCell="H26" sqref="H26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159" t="s">
        <v>82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95" t="s">
        <v>66</v>
      </c>
      <c r="F10" s="396"/>
      <c r="G10" s="397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350</v>
      </c>
      <c r="F12" s="103" t="s">
        <v>112</v>
      </c>
      <c r="G12" s="104" t="s">
        <v>52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42" customHeight="1">
      <c r="C14" s="108"/>
      <c r="D14" s="109"/>
      <c r="E14" s="129">
        <v>1</v>
      </c>
      <c r="F14" s="111" t="s">
        <v>248</v>
      </c>
      <c r="G14" s="297">
        <v>0</v>
      </c>
      <c r="H14" s="112"/>
    </row>
    <row r="15" spans="3:8" ht="42" customHeight="1">
      <c r="C15" s="108"/>
      <c r="D15" s="109"/>
      <c r="E15" s="127">
        <v>2</v>
      </c>
      <c r="F15" s="113" t="s">
        <v>357</v>
      </c>
      <c r="G15" s="134">
        <v>0</v>
      </c>
      <c r="H15" s="112"/>
    </row>
    <row r="16" spans="3:8" ht="42" customHeight="1">
      <c r="C16" s="108"/>
      <c r="D16" s="109"/>
      <c r="E16" s="139" t="s">
        <v>232</v>
      </c>
      <c r="F16" s="122" t="s">
        <v>358</v>
      </c>
      <c r="G16" s="295">
        <v>0</v>
      </c>
      <c r="H16" s="112"/>
    </row>
    <row r="17" spans="3:8" ht="42" customHeight="1">
      <c r="C17" s="108"/>
      <c r="D17" s="109"/>
      <c r="E17" s="139">
        <v>3</v>
      </c>
      <c r="F17" s="122" t="s">
        <v>249</v>
      </c>
      <c r="G17" s="295">
        <v>0</v>
      </c>
      <c r="H17" s="112"/>
    </row>
    <row r="18" spans="3:8" ht="79.5" thickBot="1">
      <c r="C18" s="108"/>
      <c r="D18" s="109"/>
      <c r="E18" s="130">
        <v>4</v>
      </c>
      <c r="F18" s="114" t="s">
        <v>36</v>
      </c>
      <c r="G18" s="296">
        <v>100</v>
      </c>
      <c r="H18" s="112"/>
    </row>
    <row r="19" spans="3:8" ht="11.25">
      <c r="C19" s="108"/>
      <c r="D19" s="115"/>
      <c r="E19" s="116"/>
      <c r="F19" s="117"/>
      <c r="G19" s="118"/>
      <c r="H19" s="119"/>
    </row>
    <row r="20" spans="3:7" ht="11.25">
      <c r="C20" s="108"/>
      <c r="D20" s="108"/>
      <c r="E20" s="108"/>
      <c r="F20" s="120"/>
      <c r="G20" s="121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3"/>
  <sheetViews>
    <sheetView zoomScale="80" zoomScaleNormal="80" zoomScalePageLayoutView="0" workbookViewId="0" topLeftCell="C17">
      <selection activeCell="L50" sqref="L50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6.875" style="87" customWidth="1"/>
    <col min="6" max="6" width="50.75390625" style="87" customWidth="1"/>
    <col min="7" max="8" width="40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35" t="s">
        <v>82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95" t="s">
        <v>55</v>
      </c>
      <c r="F10" s="396"/>
      <c r="G10" s="397"/>
      <c r="H10" s="161"/>
      <c r="I10" s="162"/>
      <c r="J10" s="161"/>
      <c r="K10" s="161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201"/>
      <c r="H11" s="262"/>
      <c r="I11" s="162"/>
      <c r="J11" s="263"/>
      <c r="K11" s="263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30" customHeight="1" thickBot="1">
      <c r="C12" s="97"/>
      <c r="D12" s="98"/>
      <c r="E12" s="236" t="s">
        <v>350</v>
      </c>
      <c r="F12" s="237" t="s">
        <v>112</v>
      </c>
      <c r="G12" s="238" t="s">
        <v>52</v>
      </c>
      <c r="H12" s="239" t="s">
        <v>386</v>
      </c>
      <c r="I12" s="162"/>
      <c r="J12" s="162"/>
      <c r="K12" s="162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242">
        <v>1</v>
      </c>
      <c r="F13" s="231">
        <f>E13+1</f>
        <v>2</v>
      </c>
      <c r="G13" s="231">
        <f>F13+1</f>
        <v>3</v>
      </c>
      <c r="H13" s="232">
        <f>G13+1</f>
        <v>4</v>
      </c>
      <c r="I13" s="163"/>
      <c r="J13" s="163"/>
      <c r="K13" s="163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ht="29.25" customHeight="1">
      <c r="C14" s="108"/>
      <c r="D14" s="109"/>
      <c r="E14" s="129">
        <v>1</v>
      </c>
      <c r="F14" s="111" t="s">
        <v>62</v>
      </c>
      <c r="G14" s="240" t="s">
        <v>689</v>
      </c>
      <c r="H14" s="241"/>
      <c r="I14" s="182"/>
      <c r="J14" s="298" t="s">
        <v>387</v>
      </c>
      <c r="K14" s="271"/>
      <c r="L14" s="274" t="s">
        <v>47</v>
      </c>
    </row>
    <row r="15" spans="3:12" ht="29.25" customHeight="1">
      <c r="C15" s="108"/>
      <c r="D15" s="109"/>
      <c r="E15" s="127">
        <v>2</v>
      </c>
      <c r="F15" s="164" t="s">
        <v>63</v>
      </c>
      <c r="G15" s="181" t="s">
        <v>690</v>
      </c>
      <c r="H15" s="188"/>
      <c r="I15" s="183"/>
      <c r="J15" s="299" t="s">
        <v>48</v>
      </c>
      <c r="K15" s="271"/>
      <c r="L15" s="112"/>
    </row>
    <row r="16" spans="3:12" ht="29.25" customHeight="1">
      <c r="C16" s="108"/>
      <c r="D16" s="109"/>
      <c r="E16" s="127">
        <v>3</v>
      </c>
      <c r="F16" s="165" t="s">
        <v>64</v>
      </c>
      <c r="G16" s="353">
        <v>40544</v>
      </c>
      <c r="H16" s="189"/>
      <c r="I16" s="183"/>
      <c r="J16" s="299" t="s">
        <v>48</v>
      </c>
      <c r="K16" s="271"/>
      <c r="L16" s="112"/>
    </row>
    <row r="17" spans="3:12" ht="29.25" customHeight="1">
      <c r="C17" s="108"/>
      <c r="D17" s="109"/>
      <c r="E17" s="127">
        <v>4</v>
      </c>
      <c r="F17" s="165" t="s">
        <v>65</v>
      </c>
      <c r="G17" s="353">
        <v>40908</v>
      </c>
      <c r="H17" s="189"/>
      <c r="I17" s="183"/>
      <c r="J17" s="299" t="s">
        <v>48</v>
      </c>
      <c r="K17" s="271"/>
      <c r="L17" s="112"/>
    </row>
    <row r="18" spans="3:12" ht="29.25" customHeight="1">
      <c r="C18" s="108"/>
      <c r="D18" s="109"/>
      <c r="E18" s="127">
        <v>5</v>
      </c>
      <c r="F18" s="164" t="s">
        <v>393</v>
      </c>
      <c r="G18" s="166"/>
      <c r="H18" s="190"/>
      <c r="I18" s="184"/>
      <c r="J18" s="300" t="s">
        <v>48</v>
      </c>
      <c r="K18" s="272"/>
      <c r="L18" s="112"/>
    </row>
    <row r="19" spans="3:12" ht="29.25" customHeight="1">
      <c r="C19" s="108"/>
      <c r="D19" s="109"/>
      <c r="E19" s="127" t="s">
        <v>116</v>
      </c>
      <c r="F19" s="164" t="s">
        <v>49</v>
      </c>
      <c r="G19" s="276" t="s">
        <v>204</v>
      </c>
      <c r="H19" s="233"/>
      <c r="I19" s="234"/>
      <c r="J19" s="299" t="s">
        <v>48</v>
      </c>
      <c r="K19" s="271"/>
      <c r="L19" s="112"/>
    </row>
    <row r="20" spans="3:12" ht="29.25" customHeight="1">
      <c r="C20" s="108"/>
      <c r="D20" s="109"/>
      <c r="E20" s="127" t="s">
        <v>117</v>
      </c>
      <c r="F20" s="113" t="s">
        <v>40</v>
      </c>
      <c r="G20" s="171">
        <f aca="true" t="shared" si="0" ref="G20:G29">SUM(J20:K20)</f>
        <v>0</v>
      </c>
      <c r="H20" s="132"/>
      <c r="I20" s="185"/>
      <c r="J20" s="301">
        <f>SUM(J21:J30)</f>
        <v>0</v>
      </c>
      <c r="K20" s="273"/>
      <c r="L20" s="112"/>
    </row>
    <row r="21" spans="3:12" ht="21" customHeight="1">
      <c r="C21" s="108"/>
      <c r="D21" s="109"/>
      <c r="E21" s="127" t="s">
        <v>208</v>
      </c>
      <c r="F21" s="147" t="s">
        <v>309</v>
      </c>
      <c r="G21" s="171">
        <f t="shared" si="0"/>
        <v>0</v>
      </c>
      <c r="H21" s="132"/>
      <c r="I21" s="185"/>
      <c r="J21" s="302"/>
      <c r="K21" s="273"/>
      <c r="L21" s="112"/>
    </row>
    <row r="22" spans="3:12" ht="21" customHeight="1">
      <c r="C22" s="108"/>
      <c r="D22" s="109"/>
      <c r="E22" s="127" t="s">
        <v>209</v>
      </c>
      <c r="F22" s="147" t="s">
        <v>310</v>
      </c>
      <c r="G22" s="171">
        <f t="shared" si="0"/>
        <v>0</v>
      </c>
      <c r="H22" s="132"/>
      <c r="I22" s="185"/>
      <c r="J22" s="302"/>
      <c r="K22" s="273"/>
      <c r="L22" s="112"/>
    </row>
    <row r="23" spans="3:12" ht="21" customHeight="1">
      <c r="C23" s="108"/>
      <c r="D23" s="109"/>
      <c r="E23" s="127" t="s">
        <v>210</v>
      </c>
      <c r="F23" s="147" t="s">
        <v>311</v>
      </c>
      <c r="G23" s="171">
        <f t="shared" si="0"/>
        <v>0</v>
      </c>
      <c r="H23" s="132"/>
      <c r="I23" s="185"/>
      <c r="J23" s="302"/>
      <c r="K23" s="273"/>
      <c r="L23" s="112"/>
    </row>
    <row r="24" spans="3:12" ht="21" customHeight="1">
      <c r="C24" s="108"/>
      <c r="D24" s="109"/>
      <c r="E24" s="127" t="s">
        <v>211</v>
      </c>
      <c r="F24" s="147" t="s">
        <v>212</v>
      </c>
      <c r="G24" s="171">
        <f t="shared" si="0"/>
        <v>0</v>
      </c>
      <c r="H24" s="132">
        <v>10</v>
      </c>
      <c r="I24" s="185"/>
      <c r="J24" s="302"/>
      <c r="K24" s="273"/>
      <c r="L24" s="112"/>
    </row>
    <row r="25" spans="3:12" ht="21" customHeight="1">
      <c r="C25" s="108"/>
      <c r="D25" s="109"/>
      <c r="E25" s="127" t="s">
        <v>213</v>
      </c>
      <c r="F25" s="147" t="s">
        <v>312</v>
      </c>
      <c r="G25" s="171">
        <f t="shared" si="0"/>
        <v>0</v>
      </c>
      <c r="H25" s="132"/>
      <c r="I25" s="185"/>
      <c r="J25" s="302"/>
      <c r="K25" s="273"/>
      <c r="L25" s="112"/>
    </row>
    <row r="26" spans="3:12" ht="21" customHeight="1">
      <c r="C26" s="108"/>
      <c r="D26" s="109"/>
      <c r="E26" s="127" t="s">
        <v>214</v>
      </c>
      <c r="F26" s="147" t="s">
        <v>313</v>
      </c>
      <c r="G26" s="171">
        <f t="shared" si="0"/>
        <v>0</v>
      </c>
      <c r="H26" s="132">
        <v>10</v>
      </c>
      <c r="I26" s="185"/>
      <c r="J26" s="302"/>
      <c r="K26" s="273"/>
      <c r="L26" s="112"/>
    </row>
    <row r="27" spans="3:12" ht="21" customHeight="1">
      <c r="C27" s="108"/>
      <c r="D27" s="109"/>
      <c r="E27" s="127" t="s">
        <v>215</v>
      </c>
      <c r="F27" s="147" t="s">
        <v>314</v>
      </c>
      <c r="G27" s="171">
        <f t="shared" si="0"/>
        <v>0</v>
      </c>
      <c r="H27" s="132"/>
      <c r="I27" s="185"/>
      <c r="J27" s="302"/>
      <c r="K27" s="273"/>
      <c r="L27" s="112"/>
    </row>
    <row r="28" spans="3:15" ht="21" customHeight="1">
      <c r="C28" s="108"/>
      <c r="D28" s="109"/>
      <c r="E28" s="127" t="s">
        <v>216</v>
      </c>
      <c r="F28" s="147" t="s">
        <v>315</v>
      </c>
      <c r="G28" s="171">
        <f t="shared" si="0"/>
        <v>0</v>
      </c>
      <c r="H28" s="132"/>
      <c r="I28" s="185"/>
      <c r="J28" s="302"/>
      <c r="K28" s="273"/>
      <c r="L28" s="112"/>
      <c r="M28" s="148"/>
      <c r="N28" s="148"/>
      <c r="O28" s="148"/>
    </row>
    <row r="29" spans="3:15" ht="21" customHeight="1">
      <c r="C29" s="108"/>
      <c r="D29" s="109"/>
      <c r="E29" s="127" t="s">
        <v>217</v>
      </c>
      <c r="F29" s="149"/>
      <c r="G29" s="186">
        <f t="shared" si="0"/>
        <v>0</v>
      </c>
      <c r="H29" s="132"/>
      <c r="I29" s="185"/>
      <c r="J29" s="302"/>
      <c r="K29" s="273"/>
      <c r="L29" s="112"/>
      <c r="M29" s="148"/>
      <c r="N29" s="121"/>
      <c r="O29" s="121"/>
    </row>
    <row r="30" spans="3:15" ht="15" customHeight="1">
      <c r="C30" s="108"/>
      <c r="D30" s="109"/>
      <c r="E30" s="268"/>
      <c r="F30" s="269" t="s">
        <v>218</v>
      </c>
      <c r="G30" s="270"/>
      <c r="H30" s="191"/>
      <c r="I30" s="167"/>
      <c r="J30" s="303"/>
      <c r="K30" s="167"/>
      <c r="L30" s="112"/>
      <c r="M30" s="148"/>
      <c r="N30" s="121"/>
      <c r="O30" s="121"/>
    </row>
    <row r="31" spans="3:15" ht="21" customHeight="1">
      <c r="C31" s="108"/>
      <c r="D31" s="109"/>
      <c r="E31" s="266" t="s">
        <v>118</v>
      </c>
      <c r="F31" s="267" t="s">
        <v>316</v>
      </c>
      <c r="G31" s="170">
        <f aca="true" t="shared" si="1" ref="G31:G52">SUM(J31:K31)</f>
        <v>0</v>
      </c>
      <c r="H31" s="132"/>
      <c r="I31" s="185"/>
      <c r="J31" s="302"/>
      <c r="K31" s="273"/>
      <c r="L31" s="112"/>
      <c r="M31" s="148"/>
      <c r="N31" s="148"/>
      <c r="O31" s="148"/>
    </row>
    <row r="32" spans="3:12" ht="21" customHeight="1">
      <c r="C32" s="108"/>
      <c r="D32" s="109"/>
      <c r="E32" s="173" t="s">
        <v>119</v>
      </c>
      <c r="F32" s="245" t="s">
        <v>317</v>
      </c>
      <c r="G32" s="171">
        <f t="shared" si="1"/>
        <v>0</v>
      </c>
      <c r="H32" s="132">
        <v>350</v>
      </c>
      <c r="I32" s="187"/>
      <c r="J32" s="302"/>
      <c r="K32" s="273"/>
      <c r="L32" s="112"/>
    </row>
    <row r="33" spans="3:12" ht="21" customHeight="1">
      <c r="C33" s="108"/>
      <c r="D33" s="109"/>
      <c r="E33" s="173" t="s">
        <v>120</v>
      </c>
      <c r="F33" s="245" t="s">
        <v>318</v>
      </c>
      <c r="G33" s="171">
        <f t="shared" si="1"/>
        <v>0</v>
      </c>
      <c r="H33" s="132">
        <v>358.4</v>
      </c>
      <c r="I33" s="187"/>
      <c r="J33" s="302"/>
      <c r="K33" s="273"/>
      <c r="L33" s="112"/>
    </row>
    <row r="34" spans="3:12" ht="21" customHeight="1">
      <c r="C34" s="108"/>
      <c r="D34" s="109"/>
      <c r="E34" s="173" t="s">
        <v>121</v>
      </c>
      <c r="F34" s="245" t="s">
        <v>319</v>
      </c>
      <c r="G34" s="171">
        <f t="shared" si="1"/>
        <v>0</v>
      </c>
      <c r="H34" s="132"/>
      <c r="I34" s="187"/>
      <c r="J34" s="302"/>
      <c r="K34" s="273"/>
      <c r="L34" s="112"/>
    </row>
    <row r="35" spans="3:12" ht="21" customHeight="1">
      <c r="C35" s="108"/>
      <c r="D35" s="109"/>
      <c r="E35" s="173" t="s">
        <v>122</v>
      </c>
      <c r="F35" s="245" t="s">
        <v>320</v>
      </c>
      <c r="G35" s="171">
        <f t="shared" si="1"/>
        <v>0</v>
      </c>
      <c r="H35" s="132"/>
      <c r="I35" s="187"/>
      <c r="J35" s="302"/>
      <c r="K35" s="273"/>
      <c r="L35" s="112"/>
    </row>
    <row r="36" spans="3:12" ht="21" customHeight="1">
      <c r="C36" s="108"/>
      <c r="D36" s="175"/>
      <c r="E36" s="173" t="s">
        <v>123</v>
      </c>
      <c r="F36" s="245" t="s">
        <v>321</v>
      </c>
      <c r="G36" s="171">
        <f t="shared" si="1"/>
        <v>0</v>
      </c>
      <c r="H36" s="132"/>
      <c r="I36" s="187"/>
      <c r="J36" s="302"/>
      <c r="K36" s="273"/>
      <c r="L36" s="176"/>
    </row>
    <row r="37" spans="4:12" ht="21" customHeight="1">
      <c r="D37" s="177"/>
      <c r="E37" s="173" t="s">
        <v>124</v>
      </c>
      <c r="F37" s="245" t="s">
        <v>322</v>
      </c>
      <c r="G37" s="171">
        <f t="shared" si="1"/>
        <v>0</v>
      </c>
      <c r="H37" s="132"/>
      <c r="I37" s="187"/>
      <c r="J37" s="302"/>
      <c r="K37" s="273"/>
      <c r="L37" s="176"/>
    </row>
    <row r="38" spans="4:12" ht="21" customHeight="1">
      <c r="D38" s="177"/>
      <c r="E38" s="173" t="s">
        <v>125</v>
      </c>
      <c r="F38" s="245" t="s">
        <v>323</v>
      </c>
      <c r="G38" s="171">
        <f t="shared" si="1"/>
        <v>0</v>
      </c>
      <c r="H38" s="132"/>
      <c r="I38" s="187"/>
      <c r="J38" s="302"/>
      <c r="K38" s="273"/>
      <c r="L38" s="176"/>
    </row>
    <row r="39" spans="4:12" ht="21" customHeight="1">
      <c r="D39" s="177"/>
      <c r="E39" s="173" t="s">
        <v>359</v>
      </c>
      <c r="F39" s="246" t="s">
        <v>360</v>
      </c>
      <c r="G39" s="171">
        <f>G40+G42+G43+G47+G48</f>
        <v>0</v>
      </c>
      <c r="H39" s="132"/>
      <c r="I39" s="187"/>
      <c r="J39" s="301">
        <f>J40+J42+J43+J47+J48</f>
        <v>0</v>
      </c>
      <c r="K39" s="273"/>
      <c r="L39" s="176"/>
    </row>
    <row r="40" spans="4:12" ht="21" customHeight="1">
      <c r="D40" s="177"/>
      <c r="E40" s="173" t="s">
        <v>361</v>
      </c>
      <c r="F40" s="243" t="s">
        <v>362</v>
      </c>
      <c r="G40" s="171">
        <f t="shared" si="1"/>
        <v>0</v>
      </c>
      <c r="H40" s="132"/>
      <c r="I40" s="187"/>
      <c r="J40" s="302"/>
      <c r="K40" s="273"/>
      <c r="L40" s="176"/>
    </row>
    <row r="41" spans="4:12" ht="21" customHeight="1">
      <c r="D41" s="177"/>
      <c r="E41" s="173" t="s">
        <v>363</v>
      </c>
      <c r="F41" s="243" t="s">
        <v>364</v>
      </c>
      <c r="G41" s="171">
        <f t="shared" si="1"/>
        <v>0</v>
      </c>
      <c r="H41" s="132"/>
      <c r="I41" s="187"/>
      <c r="J41" s="302"/>
      <c r="K41" s="273"/>
      <c r="L41" s="176"/>
    </row>
    <row r="42" spans="4:12" ht="21" customHeight="1">
      <c r="D42" s="177"/>
      <c r="E42" s="173" t="s">
        <v>365</v>
      </c>
      <c r="F42" s="243" t="s">
        <v>366</v>
      </c>
      <c r="G42" s="171">
        <f t="shared" si="1"/>
        <v>0</v>
      </c>
      <c r="H42" s="132"/>
      <c r="I42" s="187"/>
      <c r="J42" s="302"/>
      <c r="K42" s="273"/>
      <c r="L42" s="176"/>
    </row>
    <row r="43" spans="4:12" ht="21" customHeight="1">
      <c r="D43" s="177"/>
      <c r="E43" s="173" t="s">
        <v>367</v>
      </c>
      <c r="F43" s="246" t="s">
        <v>368</v>
      </c>
      <c r="G43" s="171">
        <f>SUM(G44:G46)</f>
        <v>0</v>
      </c>
      <c r="H43" s="132"/>
      <c r="I43" s="187"/>
      <c r="J43" s="301">
        <f>SUM(J44:J46)</f>
        <v>0</v>
      </c>
      <c r="K43" s="273"/>
      <c r="L43" s="176"/>
    </row>
    <row r="44" spans="4:12" ht="21" customHeight="1">
      <c r="D44" s="177"/>
      <c r="E44" s="173" t="s">
        <v>369</v>
      </c>
      <c r="F44" s="243" t="s">
        <v>370</v>
      </c>
      <c r="G44" s="171">
        <f t="shared" si="1"/>
        <v>0</v>
      </c>
      <c r="H44" s="132"/>
      <c r="I44" s="187"/>
      <c r="J44" s="302"/>
      <c r="K44" s="273"/>
      <c r="L44" s="176"/>
    </row>
    <row r="45" spans="4:12" ht="21" customHeight="1">
      <c r="D45" s="177"/>
      <c r="E45" s="173" t="s">
        <v>371</v>
      </c>
      <c r="F45" s="243" t="s">
        <v>372</v>
      </c>
      <c r="G45" s="171">
        <f t="shared" si="1"/>
        <v>0</v>
      </c>
      <c r="H45" s="132"/>
      <c r="I45" s="187"/>
      <c r="J45" s="302"/>
      <c r="K45" s="273"/>
      <c r="L45" s="176"/>
    </row>
    <row r="46" spans="4:12" ht="21" customHeight="1">
      <c r="D46" s="177"/>
      <c r="E46" s="173" t="s">
        <v>373</v>
      </c>
      <c r="F46" s="243" t="s">
        <v>374</v>
      </c>
      <c r="G46" s="171">
        <f t="shared" si="1"/>
        <v>0</v>
      </c>
      <c r="H46" s="132"/>
      <c r="I46" s="187"/>
      <c r="J46" s="302"/>
      <c r="K46" s="273"/>
      <c r="L46" s="176"/>
    </row>
    <row r="47" spans="4:12" ht="21" customHeight="1">
      <c r="D47" s="177"/>
      <c r="E47" s="173" t="s">
        <v>375</v>
      </c>
      <c r="F47" s="245" t="s">
        <v>376</v>
      </c>
      <c r="G47" s="171">
        <f t="shared" si="1"/>
        <v>0</v>
      </c>
      <c r="H47" s="132"/>
      <c r="I47" s="187"/>
      <c r="J47" s="302"/>
      <c r="K47" s="273"/>
      <c r="L47" s="176"/>
    </row>
    <row r="48" spans="4:12" ht="21" customHeight="1">
      <c r="D48" s="177"/>
      <c r="E48" s="173" t="s">
        <v>201</v>
      </c>
      <c r="F48" s="245" t="s">
        <v>377</v>
      </c>
      <c r="G48" s="171">
        <f t="shared" si="1"/>
        <v>0</v>
      </c>
      <c r="H48" s="132"/>
      <c r="I48" s="187"/>
      <c r="J48" s="302"/>
      <c r="K48" s="273"/>
      <c r="L48" s="176"/>
    </row>
    <row r="49" spans="4:12" ht="21" customHeight="1">
      <c r="D49" s="177"/>
      <c r="E49" s="173" t="s">
        <v>378</v>
      </c>
      <c r="F49" s="245" t="s">
        <v>379</v>
      </c>
      <c r="G49" s="171">
        <f t="shared" si="1"/>
        <v>0</v>
      </c>
      <c r="H49" s="132">
        <v>3852</v>
      </c>
      <c r="I49" s="187"/>
      <c r="J49" s="302"/>
      <c r="K49" s="273"/>
      <c r="L49" s="176"/>
    </row>
    <row r="50" spans="4:12" ht="21" customHeight="1">
      <c r="D50" s="177"/>
      <c r="E50" s="173" t="s">
        <v>380</v>
      </c>
      <c r="F50" s="245" t="s">
        <v>381</v>
      </c>
      <c r="G50" s="171">
        <f t="shared" si="1"/>
        <v>0</v>
      </c>
      <c r="H50" s="132">
        <v>0</v>
      </c>
      <c r="I50" s="187"/>
      <c r="J50" s="302"/>
      <c r="K50" s="273"/>
      <c r="L50" s="176"/>
    </row>
    <row r="51" spans="4:12" ht="21" customHeight="1">
      <c r="D51" s="177"/>
      <c r="E51" s="173" t="s">
        <v>382</v>
      </c>
      <c r="F51" s="245" t="s">
        <v>383</v>
      </c>
      <c r="G51" s="171">
        <f t="shared" si="1"/>
        <v>0</v>
      </c>
      <c r="H51" s="132">
        <v>0</v>
      </c>
      <c r="I51" s="187"/>
      <c r="J51" s="302"/>
      <c r="K51" s="273"/>
      <c r="L51" s="176"/>
    </row>
    <row r="52" spans="4:12" ht="21" customHeight="1" thickBot="1">
      <c r="D52" s="177"/>
      <c r="E52" s="174" t="s">
        <v>384</v>
      </c>
      <c r="F52" s="247" t="s">
        <v>385</v>
      </c>
      <c r="G52" s="172">
        <f t="shared" si="1"/>
        <v>0</v>
      </c>
      <c r="H52" s="135">
        <v>0</v>
      </c>
      <c r="I52" s="185"/>
      <c r="J52" s="302"/>
      <c r="K52" s="273"/>
      <c r="L52" s="176"/>
    </row>
    <row r="53" spans="4:12" ht="11.25">
      <c r="D53" s="178"/>
      <c r="E53" s="179"/>
      <c r="F53" s="179"/>
      <c r="G53" s="179"/>
      <c r="H53" s="179"/>
      <c r="I53" s="179"/>
      <c r="J53" s="260" t="s">
        <v>50</v>
      </c>
      <c r="K53" s="179"/>
      <c r="L53" s="18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 G20:G29 G31:G52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H20:J29 H31:J52">
      <formula1>-999999999999</formula1>
      <formula2>999999999999</formula2>
    </dataValidation>
    <dataValidation type="decimal" allowBlank="1" showInputMessage="1" showErrorMessage="1" sqref="I18">
      <formula1>-9999999999999</formula1>
      <formula2>9999999999999</formula2>
    </dataValidation>
  </dataValidations>
  <hyperlinks>
    <hyperlink ref="F30" location="'Г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ГВС инвестиции'!A1" display="Добавить мероприятие"/>
    <hyperlink ref="J53" location="'Г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/>
  <dimension ref="C8:AB24"/>
  <sheetViews>
    <sheetView zoomScalePageLayoutView="0" workbookViewId="0" topLeftCell="C10">
      <selection activeCell="K19" sqref="K19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10.00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159" t="s">
        <v>82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95" t="s">
        <v>219</v>
      </c>
      <c r="F10" s="396"/>
      <c r="G10" s="397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350</v>
      </c>
      <c r="F12" s="103" t="s">
        <v>112</v>
      </c>
      <c r="G12" s="104" t="s">
        <v>52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36" customHeight="1">
      <c r="C14" s="108"/>
      <c r="D14" s="109"/>
      <c r="E14" s="110">
        <v>1</v>
      </c>
      <c r="F14" s="111" t="s">
        <v>220</v>
      </c>
      <c r="G14" s="137"/>
      <c r="H14" s="112"/>
    </row>
    <row r="15" spans="3:8" ht="36" customHeight="1">
      <c r="C15" s="108"/>
      <c r="D15" s="109"/>
      <c r="E15" s="86">
        <v>2</v>
      </c>
      <c r="F15" s="113" t="s">
        <v>221</v>
      </c>
      <c r="G15" s="134"/>
      <c r="H15" s="112"/>
    </row>
    <row r="16" spans="3:8" ht="36" customHeight="1">
      <c r="C16" s="108"/>
      <c r="D16" s="109"/>
      <c r="E16" s="86">
        <v>3</v>
      </c>
      <c r="F16" s="113" t="s">
        <v>222</v>
      </c>
      <c r="G16" s="134"/>
      <c r="H16" s="112"/>
    </row>
    <row r="17" spans="3:8" ht="36" customHeight="1">
      <c r="C17" s="108"/>
      <c r="D17" s="109"/>
      <c r="E17" s="86">
        <v>4</v>
      </c>
      <c r="F17" s="113" t="s">
        <v>37</v>
      </c>
      <c r="G17" s="318">
        <f>SUM(G18:G20)</f>
        <v>41.37</v>
      </c>
      <c r="H17" s="112"/>
    </row>
    <row r="18" spans="3:8" ht="11.25" hidden="1">
      <c r="C18" s="108"/>
      <c r="D18" s="340" t="s">
        <v>24</v>
      </c>
      <c r="E18" s="345"/>
      <c r="F18" s="346"/>
      <c r="G18" s="347"/>
      <c r="H18" s="112"/>
    </row>
    <row r="19" spans="3:8" ht="11.25">
      <c r="C19" s="108"/>
      <c r="D19" s="354" t="s">
        <v>356</v>
      </c>
      <c r="E19" s="338" t="s">
        <v>16</v>
      </c>
      <c r="F19" s="339" t="s">
        <v>691</v>
      </c>
      <c r="G19" s="132">
        <v>41.37</v>
      </c>
      <c r="H19" s="112"/>
    </row>
    <row r="20" spans="3:8" ht="11.25">
      <c r="C20" s="344"/>
      <c r="D20" s="340" t="s">
        <v>25</v>
      </c>
      <c r="E20" s="341"/>
      <c r="F20" s="342" t="s">
        <v>34</v>
      </c>
      <c r="G20" s="343"/>
      <c r="H20" s="112"/>
    </row>
    <row r="21" spans="3:8" ht="36" customHeight="1" thickBot="1">
      <c r="C21" s="108"/>
      <c r="D21" s="109"/>
      <c r="E21" s="168">
        <v>5</v>
      </c>
      <c r="F21" s="169" t="s">
        <v>46</v>
      </c>
      <c r="G21" s="223"/>
      <c r="H21" s="112"/>
    </row>
    <row r="22" spans="3:8" ht="11.25">
      <c r="C22" s="108"/>
      <c r="D22" s="115"/>
      <c r="E22" s="116"/>
      <c r="F22" s="117"/>
      <c r="G22" s="118"/>
      <c r="H22" s="119"/>
    </row>
    <row r="23" spans="3:7" ht="11.25">
      <c r="C23" s="108"/>
      <c r="D23" s="108"/>
      <c r="E23" s="108"/>
      <c r="F23" s="120"/>
      <c r="G23" s="121"/>
    </row>
    <row r="24" spans="3:7" ht="11.25">
      <c r="C24" s="108"/>
      <c r="D24" s="108"/>
      <c r="E24" s="108"/>
      <c r="F24" s="120"/>
      <c r="G24" s="121"/>
    </row>
  </sheetData>
  <sheetProtection password="FA9C" sheet="1" objects="1" scenarios="1" formatColumns="0" formatRows="0"/>
  <mergeCells count="1">
    <mergeCell ref="E10:G10"/>
  </mergeCells>
  <dataValidations count="4">
    <dataValidation type="whole" allowBlank="1" showInputMessage="1" showErrorMessage="1" sqref="G21 G14:G15">
      <formula1>-99999999999</formula1>
      <formula2>999999999999</formula2>
    </dataValidation>
    <dataValidation type="decimal" allowBlank="1" showInputMessage="1" showErrorMessage="1" sqref="G17">
      <formula1>-999999999999</formula1>
      <formula2>999999999999</formula2>
    </dataValidation>
    <dataValidation type="whole" allowBlank="1" showInputMessage="1" showErrorMessage="1" sqref="G16">
      <formula1>-9999999999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ГВС доступ'!A1" display="Добавить систему теплоснабжения"/>
    <hyperlink ref="D19" location="'ГВС доступ'!A1" display="Удали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2"/>
  <sheetViews>
    <sheetView zoomScale="85" zoomScaleNormal="85" zoomScalePageLayoutView="0" workbookViewId="0" topLeftCell="C50">
      <selection activeCell="N57" sqref="N57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6.87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159" t="s">
        <v>82</v>
      </c>
      <c r="G9" s="123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95" t="s">
        <v>67</v>
      </c>
      <c r="F10" s="396"/>
      <c r="G10" s="396"/>
      <c r="H10" s="397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30" customHeight="1" thickBot="1">
      <c r="C12" s="97"/>
      <c r="D12" s="98"/>
      <c r="E12" s="102" t="s">
        <v>350</v>
      </c>
      <c r="F12" s="124" t="s">
        <v>112</v>
      </c>
      <c r="G12" s="124" t="s">
        <v>353</v>
      </c>
      <c r="H12" s="104" t="s">
        <v>52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43">
        <f>E13+1</f>
        <v>2</v>
      </c>
      <c r="G13" s="106">
        <f>F13+1</f>
        <v>3</v>
      </c>
      <c r="H13" s="107">
        <f>G13+1</f>
        <v>4</v>
      </c>
      <c r="I13" s="94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29.25" customHeight="1">
      <c r="C14" s="108"/>
      <c r="D14" s="109"/>
      <c r="E14" s="125" t="s">
        <v>53</v>
      </c>
      <c r="F14" s="140" t="s">
        <v>185</v>
      </c>
      <c r="G14" s="126" t="s">
        <v>89</v>
      </c>
      <c r="H14" s="275" t="s">
        <v>692</v>
      </c>
      <c r="I14" s="112"/>
    </row>
    <row r="15" spans="3:9" ht="29.25" customHeight="1">
      <c r="C15" s="108"/>
      <c r="D15" s="109"/>
      <c r="E15" s="127" t="s">
        <v>113</v>
      </c>
      <c r="F15" s="141" t="s">
        <v>90</v>
      </c>
      <c r="G15" s="128" t="s">
        <v>88</v>
      </c>
      <c r="H15" s="132">
        <v>164769.5</v>
      </c>
      <c r="I15" s="112"/>
    </row>
    <row r="16" spans="3:9" ht="29.25" customHeight="1">
      <c r="C16" s="108"/>
      <c r="D16" s="109"/>
      <c r="E16" s="127" t="s">
        <v>224</v>
      </c>
      <c r="F16" s="141" t="s">
        <v>425</v>
      </c>
      <c r="G16" s="128" t="s">
        <v>88</v>
      </c>
      <c r="H16" s="318">
        <f>SUM(H17,H18,H19,H23,H24,H27,H28,H29,H30,H31,H34,H37,H43)</f>
        <v>162869.6</v>
      </c>
      <c r="I16" s="112"/>
    </row>
    <row r="17" spans="3:9" ht="36" customHeight="1">
      <c r="C17" s="108"/>
      <c r="D17" s="109"/>
      <c r="E17" s="127" t="s">
        <v>354</v>
      </c>
      <c r="F17" s="142" t="s">
        <v>186</v>
      </c>
      <c r="G17" s="128" t="s">
        <v>88</v>
      </c>
      <c r="H17" s="132">
        <v>5251.8</v>
      </c>
      <c r="I17" s="112"/>
    </row>
    <row r="18" spans="3:9" ht="36" customHeight="1">
      <c r="C18" s="108"/>
      <c r="D18" s="109"/>
      <c r="E18" s="127" t="s">
        <v>355</v>
      </c>
      <c r="F18" s="142" t="s">
        <v>187</v>
      </c>
      <c r="G18" s="128" t="s">
        <v>88</v>
      </c>
      <c r="H18" s="132">
        <v>81423.9</v>
      </c>
      <c r="I18" s="112"/>
    </row>
    <row r="19" spans="3:9" ht="23.25" customHeight="1">
      <c r="C19" s="108"/>
      <c r="D19" s="109"/>
      <c r="E19" s="129" t="s">
        <v>68</v>
      </c>
      <c r="F19" s="142" t="s">
        <v>188</v>
      </c>
      <c r="G19" s="128" t="s">
        <v>88</v>
      </c>
      <c r="H19" s="160">
        <f>SUM(H20:H22)</f>
        <v>1311</v>
      </c>
      <c r="I19" s="112"/>
    </row>
    <row r="20" spans="3:9" ht="15" customHeight="1">
      <c r="C20" s="108"/>
      <c r="D20" s="109"/>
      <c r="E20" s="129" t="s">
        <v>69</v>
      </c>
      <c r="F20" s="144" t="s">
        <v>189</v>
      </c>
      <c r="G20" s="128" t="s">
        <v>88</v>
      </c>
      <c r="H20" s="133"/>
      <c r="I20" s="112"/>
    </row>
    <row r="21" spans="3:9" ht="15" customHeight="1">
      <c r="C21" s="108"/>
      <c r="D21" s="109"/>
      <c r="E21" s="127" t="s">
        <v>70</v>
      </c>
      <c r="F21" s="144" t="s">
        <v>190</v>
      </c>
      <c r="G21" s="128" t="s">
        <v>88</v>
      </c>
      <c r="H21" s="132">
        <v>1311</v>
      </c>
      <c r="I21" s="112"/>
    </row>
    <row r="22" spans="3:9" ht="15" customHeight="1">
      <c r="C22" s="108"/>
      <c r="D22" s="109"/>
      <c r="E22" s="127" t="s">
        <v>225</v>
      </c>
      <c r="F22" s="144" t="s">
        <v>196</v>
      </c>
      <c r="G22" s="128" t="s">
        <v>88</v>
      </c>
      <c r="H22" s="132"/>
      <c r="I22" s="112"/>
    </row>
    <row r="23" spans="3:9" ht="42" customHeight="1">
      <c r="C23" s="108"/>
      <c r="D23" s="109"/>
      <c r="E23" s="127" t="s">
        <v>71</v>
      </c>
      <c r="F23" s="142" t="s">
        <v>197</v>
      </c>
      <c r="G23" s="128" t="s">
        <v>88</v>
      </c>
      <c r="H23" s="132"/>
      <c r="I23" s="112"/>
    </row>
    <row r="24" spans="3:9" ht="36" customHeight="1">
      <c r="C24" s="108"/>
      <c r="D24" s="109"/>
      <c r="E24" s="127" t="s">
        <v>72</v>
      </c>
      <c r="F24" s="142" t="s">
        <v>83</v>
      </c>
      <c r="G24" s="128" t="s">
        <v>88</v>
      </c>
      <c r="H24" s="132">
        <v>23773.8</v>
      </c>
      <c r="I24" s="112"/>
    </row>
    <row r="25" spans="3:9" ht="21" customHeight="1">
      <c r="C25" s="108"/>
      <c r="D25" s="109"/>
      <c r="E25" s="127" t="s">
        <v>176</v>
      </c>
      <c r="F25" s="144" t="s">
        <v>419</v>
      </c>
      <c r="G25" s="128" t="s">
        <v>91</v>
      </c>
      <c r="H25" s="132">
        <v>3.58</v>
      </c>
      <c r="I25" s="112"/>
    </row>
    <row r="26" spans="3:9" ht="21" customHeight="1">
      <c r="C26" s="108"/>
      <c r="D26" s="109"/>
      <c r="E26" s="127" t="s">
        <v>177</v>
      </c>
      <c r="F26" s="144" t="s">
        <v>92</v>
      </c>
      <c r="G26" s="128" t="s">
        <v>325</v>
      </c>
      <c r="H26" s="132">
        <v>6676.9</v>
      </c>
      <c r="I26" s="112"/>
    </row>
    <row r="27" spans="3:9" ht="25.5" customHeight="1">
      <c r="C27" s="108"/>
      <c r="D27" s="109"/>
      <c r="E27" s="127" t="s">
        <v>73</v>
      </c>
      <c r="F27" s="142" t="s">
        <v>44</v>
      </c>
      <c r="G27" s="128" t="s">
        <v>88</v>
      </c>
      <c r="H27" s="132">
        <v>18433.5</v>
      </c>
      <c r="I27" s="112"/>
    </row>
    <row r="28" spans="3:9" ht="27" customHeight="1">
      <c r="C28" s="108"/>
      <c r="D28" s="109"/>
      <c r="E28" s="127" t="s">
        <v>74</v>
      </c>
      <c r="F28" s="142" t="s">
        <v>84</v>
      </c>
      <c r="G28" s="128" t="s">
        <v>88</v>
      </c>
      <c r="H28" s="132">
        <v>6304.3</v>
      </c>
      <c r="I28" s="112"/>
    </row>
    <row r="29" spans="3:9" ht="27" customHeight="1">
      <c r="C29" s="108"/>
      <c r="D29" s="109"/>
      <c r="E29" s="127" t="s">
        <v>75</v>
      </c>
      <c r="F29" s="142" t="s">
        <v>87</v>
      </c>
      <c r="G29" s="128" t="s">
        <v>88</v>
      </c>
      <c r="H29" s="132">
        <v>3852</v>
      </c>
      <c r="I29" s="112"/>
    </row>
    <row r="30" spans="3:9" ht="27" customHeight="1">
      <c r="C30" s="108"/>
      <c r="D30" s="109"/>
      <c r="E30" s="127" t="s">
        <v>76</v>
      </c>
      <c r="F30" s="142" t="s">
        <v>162</v>
      </c>
      <c r="G30" s="128" t="s">
        <v>88</v>
      </c>
      <c r="H30" s="132"/>
      <c r="I30" s="112"/>
    </row>
    <row r="31" spans="3:9" ht="27" customHeight="1">
      <c r="C31" s="108"/>
      <c r="D31" s="109"/>
      <c r="E31" s="127" t="s">
        <v>77</v>
      </c>
      <c r="F31" s="142" t="s">
        <v>198</v>
      </c>
      <c r="G31" s="128" t="s">
        <v>88</v>
      </c>
      <c r="H31" s="132">
        <v>6151.5</v>
      </c>
      <c r="I31" s="112"/>
    </row>
    <row r="32" spans="3:9" ht="27" customHeight="1">
      <c r="C32" s="108"/>
      <c r="D32" s="109"/>
      <c r="E32" s="127" t="s">
        <v>41</v>
      </c>
      <c r="F32" s="142" t="s">
        <v>163</v>
      </c>
      <c r="G32" s="128" t="s">
        <v>88</v>
      </c>
      <c r="H32" s="132">
        <v>2944.5</v>
      </c>
      <c r="I32" s="112"/>
    </row>
    <row r="33" spans="3:9" ht="27" customHeight="1">
      <c r="C33" s="108"/>
      <c r="D33" s="109"/>
      <c r="E33" s="127" t="s">
        <v>42</v>
      </c>
      <c r="F33" s="142" t="s">
        <v>43</v>
      </c>
      <c r="G33" s="128" t="s">
        <v>88</v>
      </c>
      <c r="H33" s="132">
        <v>1007</v>
      </c>
      <c r="I33" s="112"/>
    </row>
    <row r="34" spans="3:9" ht="27" customHeight="1">
      <c r="C34" s="108"/>
      <c r="D34" s="109"/>
      <c r="E34" s="127" t="s">
        <v>78</v>
      </c>
      <c r="F34" s="142" t="s">
        <v>85</v>
      </c>
      <c r="G34" s="128" t="s">
        <v>88</v>
      </c>
      <c r="H34" s="132">
        <v>5980</v>
      </c>
      <c r="I34" s="112"/>
    </row>
    <row r="35" spans="3:9" ht="27" customHeight="1">
      <c r="C35" s="108"/>
      <c r="D35" s="109"/>
      <c r="E35" s="127" t="s">
        <v>38</v>
      </c>
      <c r="F35" s="142" t="s">
        <v>163</v>
      </c>
      <c r="G35" s="128" t="s">
        <v>88</v>
      </c>
      <c r="H35" s="132">
        <v>3610</v>
      </c>
      <c r="I35" s="112"/>
    </row>
    <row r="36" spans="3:9" ht="27" customHeight="1">
      <c r="C36" s="108"/>
      <c r="D36" s="109"/>
      <c r="E36" s="127" t="s">
        <v>39</v>
      </c>
      <c r="F36" s="142" t="s">
        <v>43</v>
      </c>
      <c r="G36" s="128" t="s">
        <v>88</v>
      </c>
      <c r="H36" s="132">
        <v>1234.6</v>
      </c>
      <c r="I36" s="112"/>
    </row>
    <row r="37" spans="3:9" ht="27" customHeight="1">
      <c r="C37" s="108"/>
      <c r="D37" s="109"/>
      <c r="E37" s="127" t="s">
        <v>178</v>
      </c>
      <c r="F37" s="142" t="s">
        <v>230</v>
      </c>
      <c r="G37" s="128" t="s">
        <v>88</v>
      </c>
      <c r="H37" s="132">
        <v>10076.1</v>
      </c>
      <c r="I37" s="112"/>
    </row>
    <row r="38" spans="3:9" ht="28.5" customHeight="1">
      <c r="C38" s="108"/>
      <c r="D38" s="109"/>
      <c r="E38" s="127" t="s">
        <v>181</v>
      </c>
      <c r="F38" s="144" t="s">
        <v>228</v>
      </c>
      <c r="G38" s="128" t="s">
        <v>88</v>
      </c>
      <c r="H38" s="132">
        <v>1538.3</v>
      </c>
      <c r="I38" s="112"/>
    </row>
    <row r="39" spans="3:9" ht="28.5" customHeight="1">
      <c r="C39" s="108"/>
      <c r="D39" s="109"/>
      <c r="E39" s="127" t="s">
        <v>179</v>
      </c>
      <c r="F39" s="144" t="s">
        <v>229</v>
      </c>
      <c r="G39" s="128" t="s">
        <v>88</v>
      </c>
      <c r="H39" s="132">
        <v>6362</v>
      </c>
      <c r="I39" s="112"/>
    </row>
    <row r="40" spans="3:9" ht="28.5" customHeight="1">
      <c r="C40" s="108"/>
      <c r="D40" s="109"/>
      <c r="E40" s="127" t="s">
        <v>180</v>
      </c>
      <c r="F40" s="144" t="s">
        <v>200</v>
      </c>
      <c r="G40" s="128" t="s">
        <v>91</v>
      </c>
      <c r="H40" s="132">
        <v>4621</v>
      </c>
      <c r="I40" s="112"/>
    </row>
    <row r="41" spans="3:9" ht="28.5" customHeight="1">
      <c r="C41" s="108"/>
      <c r="D41" s="109"/>
      <c r="E41" s="127" t="s">
        <v>182</v>
      </c>
      <c r="F41" s="144" t="s">
        <v>199</v>
      </c>
      <c r="G41" s="128" t="s">
        <v>96</v>
      </c>
      <c r="H41" s="134">
        <v>38</v>
      </c>
      <c r="I41" s="112"/>
    </row>
    <row r="42" spans="3:9" ht="28.5" customHeight="1">
      <c r="C42" s="108"/>
      <c r="D42" s="109"/>
      <c r="E42" s="127" t="s">
        <v>183</v>
      </c>
      <c r="F42" s="144" t="s">
        <v>231</v>
      </c>
      <c r="G42" s="128" t="s">
        <v>88</v>
      </c>
      <c r="H42" s="132">
        <v>2175.8</v>
      </c>
      <c r="I42" s="112"/>
    </row>
    <row r="43" spans="3:9" ht="48" customHeight="1">
      <c r="C43" s="108"/>
      <c r="D43" s="109"/>
      <c r="E43" s="127" t="s">
        <v>184</v>
      </c>
      <c r="F43" s="142" t="s">
        <v>86</v>
      </c>
      <c r="G43" s="128" t="s">
        <v>88</v>
      </c>
      <c r="H43" s="132">
        <v>311.7</v>
      </c>
      <c r="I43" s="112"/>
    </row>
    <row r="44" spans="3:9" ht="30" customHeight="1">
      <c r="C44" s="108"/>
      <c r="D44" s="109"/>
      <c r="E44" s="127" t="s">
        <v>114</v>
      </c>
      <c r="F44" s="145" t="s">
        <v>192</v>
      </c>
      <c r="G44" s="128" t="s">
        <v>88</v>
      </c>
      <c r="H44" s="132">
        <v>1900</v>
      </c>
      <c r="I44" s="112"/>
    </row>
    <row r="45" spans="3:9" ht="60.75" customHeight="1">
      <c r="C45" s="108"/>
      <c r="D45" s="109"/>
      <c r="E45" s="127" t="s">
        <v>115</v>
      </c>
      <c r="F45" s="141" t="s">
        <v>191</v>
      </c>
      <c r="G45" s="128" t="s">
        <v>88</v>
      </c>
      <c r="H45" s="132">
        <v>553.4</v>
      </c>
      <c r="I45" s="112"/>
    </row>
    <row r="46" spans="3:9" ht="23.25" customHeight="1">
      <c r="C46" s="108"/>
      <c r="D46" s="109"/>
      <c r="E46" s="127" t="s">
        <v>116</v>
      </c>
      <c r="F46" s="141" t="s">
        <v>93</v>
      </c>
      <c r="G46" s="128" t="s">
        <v>88</v>
      </c>
      <c r="H46" s="132">
        <v>2766</v>
      </c>
      <c r="I46" s="112"/>
    </row>
    <row r="47" spans="3:9" ht="23.25" customHeight="1">
      <c r="C47" s="108"/>
      <c r="D47" s="109"/>
      <c r="E47" s="127" t="s">
        <v>117</v>
      </c>
      <c r="F47" s="145" t="s">
        <v>194</v>
      </c>
      <c r="G47" s="128" t="s">
        <v>193</v>
      </c>
      <c r="H47" s="160">
        <f>SUM(H48:H49)</f>
        <v>132.5</v>
      </c>
      <c r="I47" s="112"/>
    </row>
    <row r="48" spans="3:9" ht="23.25" customHeight="1">
      <c r="C48" s="108"/>
      <c r="D48" s="109"/>
      <c r="E48" s="127" t="s">
        <v>208</v>
      </c>
      <c r="F48" s="142" t="s">
        <v>189</v>
      </c>
      <c r="G48" s="128" t="s">
        <v>193</v>
      </c>
      <c r="H48" s="132"/>
      <c r="I48" s="112"/>
    </row>
    <row r="49" spans="3:9" ht="23.25" customHeight="1">
      <c r="C49" s="108"/>
      <c r="D49" s="109"/>
      <c r="E49" s="127" t="s">
        <v>209</v>
      </c>
      <c r="F49" s="142" t="s">
        <v>190</v>
      </c>
      <c r="G49" s="128" t="s">
        <v>193</v>
      </c>
      <c r="H49" s="132">
        <v>132.5</v>
      </c>
      <c r="I49" s="112"/>
    </row>
    <row r="50" spans="3:9" ht="36" customHeight="1">
      <c r="C50" s="108"/>
      <c r="D50" s="109"/>
      <c r="E50" s="127" t="s">
        <v>118</v>
      </c>
      <c r="F50" s="145" t="s">
        <v>223</v>
      </c>
      <c r="G50" s="128" t="s">
        <v>193</v>
      </c>
      <c r="H50" s="134"/>
      <c r="I50" s="112"/>
    </row>
    <row r="51" spans="3:9" ht="36" customHeight="1">
      <c r="C51" s="108"/>
      <c r="D51" s="109"/>
      <c r="E51" s="127" t="s">
        <v>119</v>
      </c>
      <c r="F51" s="145" t="s">
        <v>227</v>
      </c>
      <c r="G51" s="128" t="s">
        <v>94</v>
      </c>
      <c r="H51" s="134">
        <v>8742</v>
      </c>
      <c r="I51" s="112"/>
    </row>
    <row r="52" spans="3:9" ht="36" customHeight="1">
      <c r="C52" s="108"/>
      <c r="D52" s="109"/>
      <c r="E52" s="127" t="s">
        <v>120</v>
      </c>
      <c r="F52" s="145" t="s">
        <v>195</v>
      </c>
      <c r="G52" s="128" t="s">
        <v>94</v>
      </c>
      <c r="H52" s="134">
        <v>145605.5</v>
      </c>
      <c r="I52" s="112"/>
    </row>
    <row r="53" spans="3:9" ht="36" customHeight="1">
      <c r="C53" s="108"/>
      <c r="D53" s="109"/>
      <c r="E53" s="127" t="s">
        <v>121</v>
      </c>
      <c r="F53" s="145" t="s">
        <v>329</v>
      </c>
      <c r="G53" s="128" t="s">
        <v>94</v>
      </c>
      <c r="H53" s="160">
        <f>H54+H55</f>
        <v>111994.4</v>
      </c>
      <c r="I53" s="112"/>
    </row>
    <row r="54" spans="3:9" ht="36" customHeight="1">
      <c r="C54" s="108"/>
      <c r="D54" s="109"/>
      <c r="E54" s="127" t="s">
        <v>326</v>
      </c>
      <c r="F54" s="142" t="s">
        <v>328</v>
      </c>
      <c r="G54" s="128" t="s">
        <v>94</v>
      </c>
      <c r="H54" s="225">
        <v>62939.2</v>
      </c>
      <c r="I54" s="112"/>
    </row>
    <row r="55" spans="3:9" ht="36" customHeight="1">
      <c r="C55" s="108"/>
      <c r="D55" s="109"/>
      <c r="E55" s="127" t="s">
        <v>327</v>
      </c>
      <c r="F55" s="142" t="s">
        <v>388</v>
      </c>
      <c r="G55" s="128" t="s">
        <v>94</v>
      </c>
      <c r="H55" s="225">
        <v>49055.2</v>
      </c>
      <c r="I55" s="112"/>
    </row>
    <row r="56" spans="3:9" ht="36" customHeight="1">
      <c r="C56" s="108"/>
      <c r="D56" s="109"/>
      <c r="E56" s="127" t="s">
        <v>122</v>
      </c>
      <c r="F56" s="145" t="s">
        <v>330</v>
      </c>
      <c r="G56" s="128" t="s">
        <v>111</v>
      </c>
      <c r="H56" s="225">
        <v>2.68</v>
      </c>
      <c r="I56" s="112"/>
    </row>
    <row r="57" spans="3:9" ht="36" customHeight="1">
      <c r="C57" s="108"/>
      <c r="D57" s="109"/>
      <c r="E57" s="127" t="s">
        <v>123</v>
      </c>
      <c r="F57" s="145" t="s">
        <v>331</v>
      </c>
      <c r="G57" s="224" t="s">
        <v>332</v>
      </c>
      <c r="H57" s="225">
        <v>4.66</v>
      </c>
      <c r="I57" s="112"/>
    </row>
    <row r="58" spans="3:9" ht="36" customHeight="1">
      <c r="C58" s="108"/>
      <c r="D58" s="109"/>
      <c r="E58" s="127" t="s">
        <v>124</v>
      </c>
      <c r="F58" s="145" t="s">
        <v>226</v>
      </c>
      <c r="G58" s="128" t="s">
        <v>95</v>
      </c>
      <c r="H58" s="132">
        <v>96.6</v>
      </c>
      <c r="I58" s="112"/>
    </row>
    <row r="59" spans="3:9" ht="36" customHeight="1">
      <c r="C59" s="108"/>
      <c r="D59" s="109"/>
      <c r="E59" s="127" t="s">
        <v>125</v>
      </c>
      <c r="F59" s="145" t="s">
        <v>54</v>
      </c>
      <c r="G59" s="128" t="s">
        <v>96</v>
      </c>
      <c r="H59" s="134">
        <v>667</v>
      </c>
      <c r="I59" s="112"/>
    </row>
    <row r="60" spans="3:9" ht="36" customHeight="1">
      <c r="C60" s="108"/>
      <c r="D60" s="109"/>
      <c r="E60" s="139" t="s">
        <v>359</v>
      </c>
      <c r="F60" s="307" t="s">
        <v>389</v>
      </c>
      <c r="G60" s="309" t="s">
        <v>308</v>
      </c>
      <c r="H60" s="308">
        <v>3.22</v>
      </c>
      <c r="I60" s="112"/>
    </row>
    <row r="61" spans="3:9" ht="75" customHeight="1" thickBot="1">
      <c r="C61" s="108"/>
      <c r="D61" s="109"/>
      <c r="E61" s="130" t="s">
        <v>367</v>
      </c>
      <c r="F61" s="146" t="s">
        <v>45</v>
      </c>
      <c r="G61" s="264"/>
      <c r="H61" s="310" t="s">
        <v>698</v>
      </c>
      <c r="I61" s="112"/>
    </row>
    <row r="62" spans="4:9" ht="11.25">
      <c r="D62" s="131"/>
      <c r="E62" s="118"/>
      <c r="F62" s="118"/>
      <c r="G62" s="118"/>
      <c r="H62" s="118"/>
      <c r="I62" s="119"/>
    </row>
  </sheetData>
  <sheetProtection password="FA9C" sheet="1" scenarios="1" formatColumns="0" formatRows="0"/>
  <mergeCells count="1">
    <mergeCell ref="E10:H10"/>
  </mergeCells>
  <dataValidations count="6">
    <dataValidation type="decimal" allowBlank="1" showInputMessage="1" showErrorMessage="1" sqref="H15:H18 H27:H37 H46:H47 H53 H56:H58 H60 H54 H55 H52 H51 H50 H49">
      <formula1>-99999999999</formula1>
      <formula2>999999999999</formula2>
    </dataValidation>
    <dataValidation type="decimal" allowBlank="1" showInputMessage="1" showErrorMessage="1" sqref="H48">
      <formula1>-99999999999</formula1>
      <formula2>999999999999</formula2>
    </dataValidation>
    <dataValidation type="list" allowBlank="1" showInputMessage="1" showErrorMessage="1" sqref="H14">
      <formula1>"поставка горячей воды, оказание услуг в сфере горячего водоснабжения"</formula1>
    </dataValidation>
    <dataValidation type="decimal" allowBlank="1" showInputMessage="1" showErrorMessage="1" sqref="H19:H26 H38:H40 H42:H45">
      <formula1>-999999999999</formula1>
      <formula2>999999999999</formula2>
    </dataValidation>
    <dataValidation type="textLength" operator="lessThanOrEqual" allowBlank="1" showInputMessage="1" showErrorMessage="1" sqref="H61">
      <formula1>300</formula1>
    </dataValidation>
    <dataValidation type="whole" allowBlank="1" showInputMessage="1" showErrorMessage="1" sqref="H59 H41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6">
      <selection activeCell="J24" sqref="J24"/>
    </sheetView>
  </sheetViews>
  <sheetFormatPr defaultColWidth="9.00390625" defaultRowHeight="12.75"/>
  <cols>
    <col min="1" max="2" width="0" style="87" hidden="1" customWidth="1"/>
    <col min="3" max="3" width="2.375" style="87" customWidth="1"/>
    <col min="4" max="4" width="10.125" style="87" customWidth="1"/>
    <col min="5" max="5" width="8.125" style="87" customWidth="1"/>
    <col min="6" max="6" width="52.625" style="87" customWidth="1"/>
    <col min="7" max="7" width="48.375" style="87" customWidth="1"/>
    <col min="8" max="8" width="3.25390625" style="87" customWidth="1"/>
    <col min="9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8" ht="11.25">
      <c r="D9" s="92"/>
      <c r="E9" s="118"/>
      <c r="F9" s="159" t="s">
        <v>82</v>
      </c>
      <c r="G9" s="118"/>
      <c r="H9" s="112"/>
    </row>
    <row r="10" spans="4:8" ht="26.25" customHeight="1">
      <c r="D10" s="92"/>
      <c r="E10" s="400" t="s">
        <v>9</v>
      </c>
      <c r="F10" s="401"/>
      <c r="G10" s="402"/>
      <c r="H10" s="112"/>
    </row>
    <row r="11" spans="4:8" ht="12" thickBot="1">
      <c r="D11" s="92"/>
      <c r="E11" s="319"/>
      <c r="F11" s="319"/>
      <c r="G11" s="319"/>
      <c r="H11" s="112"/>
    </row>
    <row r="12" spans="4:8" ht="42" customHeight="1" thickBot="1">
      <c r="D12" s="92"/>
      <c r="E12" s="403" t="s">
        <v>446</v>
      </c>
      <c r="F12" s="404"/>
      <c r="G12" s="405"/>
      <c r="H12" s="112"/>
    </row>
    <row r="13" spans="4:8" ht="22.5" customHeight="1" thickBot="1">
      <c r="D13" s="92"/>
      <c r="E13" s="102" t="s">
        <v>350</v>
      </c>
      <c r="F13" s="103" t="s">
        <v>10</v>
      </c>
      <c r="G13" s="104" t="s">
        <v>11</v>
      </c>
      <c r="H13" s="112"/>
    </row>
    <row r="14" spans="4:8" ht="11.25">
      <c r="D14" s="320"/>
      <c r="E14" s="321">
        <v>1</v>
      </c>
      <c r="F14" s="322">
        <f>E14+1</f>
        <v>2</v>
      </c>
      <c r="G14" s="323">
        <v>3</v>
      </c>
      <c r="H14" s="112"/>
    </row>
    <row r="15" spans="4:8" ht="11.25">
      <c r="D15" s="320"/>
      <c r="E15" s="324">
        <v>1</v>
      </c>
      <c r="F15" s="325" t="s">
        <v>12</v>
      </c>
      <c r="G15" s="326" t="s">
        <v>693</v>
      </c>
      <c r="H15" s="112"/>
    </row>
    <row r="16" spans="4:8" ht="22.5">
      <c r="D16" s="320"/>
      <c r="E16" s="324">
        <v>2</v>
      </c>
      <c r="F16" s="325" t="s">
        <v>13</v>
      </c>
      <c r="G16" s="326" t="s">
        <v>693</v>
      </c>
      <c r="H16" s="112"/>
    </row>
    <row r="17" spans="4:8" ht="55.5" customHeight="1">
      <c r="D17" s="320"/>
      <c r="E17" s="324">
        <v>3</v>
      </c>
      <c r="F17" s="325" t="s">
        <v>14</v>
      </c>
      <c r="G17" s="326" t="s">
        <v>693</v>
      </c>
      <c r="H17" s="112"/>
    </row>
    <row r="18" spans="4:8" ht="22.5">
      <c r="D18" s="320"/>
      <c r="E18" s="324">
        <v>4</v>
      </c>
      <c r="F18" s="325" t="s">
        <v>15</v>
      </c>
      <c r="G18" s="327"/>
      <c r="H18" s="112"/>
    </row>
    <row r="19" spans="4:8" ht="11.25">
      <c r="D19" s="320"/>
      <c r="E19" s="328" t="s">
        <v>16</v>
      </c>
      <c r="F19" s="147" t="s">
        <v>17</v>
      </c>
      <c r="G19" s="326" t="s">
        <v>694</v>
      </c>
      <c r="H19" s="112"/>
    </row>
    <row r="20" spans="4:8" ht="11.25">
      <c r="D20" s="320"/>
      <c r="E20" s="328" t="s">
        <v>18</v>
      </c>
      <c r="F20" s="147" t="s">
        <v>19</v>
      </c>
      <c r="G20" s="326" t="s">
        <v>695</v>
      </c>
      <c r="H20" s="112"/>
    </row>
    <row r="21" spans="4:8" ht="11.25">
      <c r="D21" s="320"/>
      <c r="E21" s="328" t="s">
        <v>20</v>
      </c>
      <c r="F21" s="147" t="s">
        <v>21</v>
      </c>
      <c r="G21" s="326" t="s">
        <v>696</v>
      </c>
      <c r="H21" s="112"/>
    </row>
    <row r="22" spans="4:8" ht="11.25">
      <c r="D22" s="320"/>
      <c r="E22" s="328" t="s">
        <v>22</v>
      </c>
      <c r="F22" s="147" t="s">
        <v>23</v>
      </c>
      <c r="G22" s="326" t="s">
        <v>697</v>
      </c>
      <c r="H22" s="112"/>
    </row>
    <row r="23" spans="4:8" ht="33.75">
      <c r="D23" s="320" t="s">
        <v>24</v>
      </c>
      <c r="E23" s="324">
        <v>5</v>
      </c>
      <c r="F23" s="325" t="s">
        <v>29</v>
      </c>
      <c r="G23" s="326" t="s">
        <v>693</v>
      </c>
      <c r="H23" s="112"/>
    </row>
    <row r="24" spans="4:8" ht="33.75">
      <c r="D24" s="320"/>
      <c r="E24" s="324">
        <v>6</v>
      </c>
      <c r="F24" s="329" t="s">
        <v>30</v>
      </c>
      <c r="G24" s="326" t="s">
        <v>693</v>
      </c>
      <c r="H24" s="112"/>
    </row>
    <row r="25" spans="4:8" ht="12" thickBot="1">
      <c r="D25" s="320" t="s">
        <v>25</v>
      </c>
      <c r="E25" s="332"/>
      <c r="F25" s="333" t="s">
        <v>26</v>
      </c>
      <c r="G25" s="334"/>
      <c r="H25" s="112"/>
    </row>
    <row r="26" spans="4:8" ht="11.25">
      <c r="D26" s="92"/>
      <c r="E26" s="319"/>
      <c r="F26" s="319"/>
      <c r="G26" s="319"/>
      <c r="H26" s="112"/>
    </row>
    <row r="27" spans="4:8" ht="27.75" customHeight="1">
      <c r="D27" s="92"/>
      <c r="E27" s="398" t="s">
        <v>27</v>
      </c>
      <c r="F27" s="399"/>
      <c r="G27" s="399"/>
      <c r="H27" s="112"/>
    </row>
    <row r="28" spans="4:8" ht="27.75" customHeight="1">
      <c r="D28" s="92"/>
      <c r="E28" s="398" t="s">
        <v>28</v>
      </c>
      <c r="F28" s="399"/>
      <c r="G28" s="399"/>
      <c r="H28" s="112"/>
    </row>
    <row r="29" spans="4:8" ht="11.25">
      <c r="D29" s="131"/>
      <c r="E29" s="118"/>
      <c r="F29" s="118"/>
      <c r="G29" s="118"/>
      <c r="H29" s="119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</dc:title>
  <dc:subject>Показатели подлежащие раскрытию в сфере горячего водоснабжения</dc:subject>
  <dc:creator>lvvedernikova</dc:creator>
  <cp:keywords/>
  <dc:description/>
  <cp:lastModifiedBy>ТАТЬЯНА</cp:lastModifiedBy>
  <cp:lastPrinted>2011-01-14T05:58:18Z</cp:lastPrinted>
  <dcterms:created xsi:type="dcterms:W3CDTF">2007-06-09T08:43:05Z</dcterms:created>
  <dcterms:modified xsi:type="dcterms:W3CDTF">2011-01-14T06:16:20Z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JKH.OPEN.INFO.GVS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